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титул" sheetId="1" r:id="rId1"/>
    <sheet name="графік" sheetId="2" r:id="rId2"/>
    <sheet name="план" sheetId="3" r:id="rId3"/>
  </sheets>
  <definedNames>
    <definedName name="_xlnm.Print_Area" localSheetId="1">'графік'!$A$1:$BA$38</definedName>
    <definedName name="_xlnm.Print_Area" localSheetId="2">'план'!$A$1:$N$77</definedName>
  </definedNames>
  <calcPr fullCalcOnLoad="1"/>
</workbook>
</file>

<file path=xl/sharedStrings.xml><?xml version="1.0" encoding="utf-8"?>
<sst xmlns="http://schemas.openxmlformats.org/spreadsheetml/2006/main" count="528" uniqueCount="233">
  <si>
    <t>№ п/п</t>
  </si>
  <si>
    <t>Назва дисциплін</t>
  </si>
  <si>
    <t>Години</t>
  </si>
  <si>
    <t>2 (1/1)</t>
  </si>
  <si>
    <t>1. ОБОВ'ЯЗКОВІ НАВЧАЛЬНІ ДИСЦИПЛІНИ</t>
  </si>
  <si>
    <t>3 (1/2)</t>
  </si>
  <si>
    <t>4 (2/2)</t>
  </si>
  <si>
    <t>Загальна кількість</t>
  </si>
  <si>
    <t>"Затверджую"</t>
  </si>
  <si>
    <t>Ректор БНАУ, академік НААН</t>
  </si>
  <si>
    <t>______________ А.С. Даниленко</t>
  </si>
  <si>
    <t>ступінь вищої освіти "Бакалавр"</t>
  </si>
  <si>
    <t>Форма навчання - денна</t>
  </si>
  <si>
    <t>І . ГРАФІК ОСВІТНЬОГО ПРОЦЕСУ</t>
  </si>
  <si>
    <t>Рік навчання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</si>
  <si>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</si>
  <si>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</si>
  <si>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</si>
  <si>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</si>
  <si>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</si>
  <si>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</si>
  <si>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</si>
  <si>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</si>
  <si>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</si>
  <si>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</si>
  <si>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</si>
  <si>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</si>
  <si>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</si>
  <si>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Т</t>
  </si>
  <si>
    <t>Е</t>
  </si>
  <si>
    <t>К</t>
  </si>
  <si>
    <t>НП</t>
  </si>
  <si>
    <t>II</t>
  </si>
  <si>
    <t>Теоретичне 
навчання</t>
  </si>
  <si>
    <t>Практика (у т. ч. навчальна та виробнича)</t>
  </si>
  <si>
    <t>Підсумкова атестація</t>
  </si>
  <si>
    <t>Канікули</t>
  </si>
  <si>
    <t>Усього</t>
  </si>
  <si>
    <t>Семестр</t>
  </si>
  <si>
    <t>Тижні</t>
  </si>
  <si>
    <t>Навчальна</t>
  </si>
  <si>
    <r>
      <t xml:space="preserve">  
</t>
    </r>
    <r>
      <rPr>
        <b/>
        <sz val="16"/>
        <rFont val="Times New Roman"/>
        <family val="1"/>
      </rPr>
      <t>МІНІСТЕРСТВО ОСВІТИ І НАУКИ УКРАЇНИ</t>
    </r>
  </si>
  <si>
    <r>
      <t xml:space="preserve">
</t>
    </r>
    <r>
      <rPr>
        <b/>
        <sz val="16"/>
        <rFont val="Times New Roman"/>
        <family val="1"/>
      </rPr>
      <t>БІЛОЦЕРКІВСЬКИЙ НАЦІОНАЛЬНИЙ АГРАРНИЙ УНІВЕРСИТЕТ</t>
    </r>
  </si>
  <si>
    <r>
      <t xml:space="preserve">ПОЗНАЧЕННЯ: </t>
    </r>
    <r>
      <rPr>
        <sz val="12"/>
        <rFont val="Times New Roman"/>
        <family val="1"/>
      </rPr>
      <t>Т – теоретичне навчання; Е – екзаменаційна сесія; В - виробнича практика; НП - навчальна практика; К – канікули; Да – державна атестація.</t>
    </r>
  </si>
  <si>
    <t xml:space="preserve">2. ВИБІРКОВІ ДИСЦИПЛІНИ </t>
  </si>
  <si>
    <t>Всього за вибором навчального закладу</t>
  </si>
  <si>
    <t>2.2. ВІЛЬНИЙ ВИБІР СТУДЕНТІВ</t>
  </si>
  <si>
    <t>Всього за вільним вибором студентів</t>
  </si>
  <si>
    <t>Усього за вибірковою частиною</t>
  </si>
  <si>
    <t>5 (2/3)</t>
  </si>
  <si>
    <t>ІІІ</t>
  </si>
  <si>
    <t>ІV</t>
  </si>
  <si>
    <t>Да</t>
  </si>
  <si>
    <t xml:space="preserve">ПОГОДЖЕНО: </t>
  </si>
  <si>
    <t xml:space="preserve"> </t>
  </si>
  <si>
    <t xml:space="preserve">Начальник навчально-методичного відділу моніторингу якості освіти та виховної роботи </t>
  </si>
  <si>
    <t xml:space="preserve">к.е.н.                                                                                                      </t>
  </si>
  <si>
    <t>"Погоджено"</t>
  </si>
  <si>
    <t>______________ Т.М. Димань</t>
  </si>
  <si>
    <t>ІІ. ЗВЕДЕНІ ДАНІ ПРО БЮДЖЕТ ЧАСУ, тижні</t>
  </si>
  <si>
    <t>ІІІ. ПРАКТИКА</t>
  </si>
  <si>
    <t>IV. ПІДСУМКОВА АТЕСТАЦІЯ ЗІ СПЕЦІАЛЬНОСТІ</t>
  </si>
  <si>
    <t xml:space="preserve">Екзаменаційна </t>
  </si>
  <si>
    <t>Назва практики</t>
  </si>
  <si>
    <t>Форма підсумкової астестації (державний іспит)</t>
  </si>
  <si>
    <t>Ра-зом</t>
  </si>
  <si>
    <t>Проректор з освітньої, виховної та міжнародної діяльності, доктор с.-г. наук, професор</t>
  </si>
  <si>
    <t>галузь знань 08 «Право»</t>
  </si>
  <si>
    <t>спеціальність 081 "Право"</t>
  </si>
  <si>
    <t xml:space="preserve">Кваліфікація "Бакалавр", термін навчання - 3 роки 10 місяців на основі повної загальної середньої освіти </t>
  </si>
  <si>
    <t>Курс</t>
  </si>
  <si>
    <t>6 (3/3)</t>
  </si>
  <si>
    <t>Історія держави і права України</t>
  </si>
  <si>
    <t>Іноземна мова за професійним спрямуванням</t>
  </si>
  <si>
    <t>4 (0/4)</t>
  </si>
  <si>
    <t>Навчальна практика</t>
  </si>
  <si>
    <t>Конституційний процес</t>
  </si>
  <si>
    <t>Земельне право</t>
  </si>
  <si>
    <t>Право інтелектуальної власності</t>
  </si>
  <si>
    <t>4 (1/3)</t>
  </si>
  <si>
    <t>Екологічне право</t>
  </si>
  <si>
    <t>Фінансове право</t>
  </si>
  <si>
    <t>Аграрне право</t>
  </si>
  <si>
    <t>Виробнича практика</t>
  </si>
  <si>
    <t>Державна атестація</t>
  </si>
  <si>
    <t>Курсова робота</t>
  </si>
  <si>
    <t xml:space="preserve">Декан  факультету права та лінгвістики,  доцент          </t>
  </si>
  <si>
    <t>___________________  В.Д. Борщовецька</t>
  </si>
  <si>
    <t>МІНІСТЕРСТВО ОСВІТИ І НАУКИ УКРАЇНИ</t>
  </si>
  <si>
    <t>БІЛОЦЕРКІВСЬКИЙ НАЦІОНАЛЬНИЙ АГРАРНИЙ УНІВЕРСИТЕТ</t>
  </si>
  <si>
    <t>Факультет права та лінгвістики</t>
  </si>
  <si>
    <t>НАВЧАЛЬНИЙ ПЛАН</t>
  </si>
  <si>
    <t>Рівень вищої освіти</t>
  </si>
  <si>
    <t>Галузь знань</t>
  </si>
  <si>
    <t>Спеціальність</t>
  </si>
  <si>
    <t>Освітня програма</t>
  </si>
  <si>
    <t>Орієнтація освітньої програми</t>
  </si>
  <si>
    <t>Форма навчання</t>
  </si>
  <si>
    <t>Термін навчання (кількість кредитів ЄКТС)</t>
  </si>
  <si>
    <t>На основі</t>
  </si>
  <si>
    <t>Ступінь вищої освіти</t>
  </si>
  <si>
    <t>Кваліфікація</t>
  </si>
  <si>
    <t>Перший (бакалаврський)</t>
  </si>
  <si>
    <t>08 "Право"</t>
  </si>
  <si>
    <t>081 "Право"</t>
  </si>
  <si>
    <t>Право</t>
  </si>
  <si>
    <t>Освітньо-професійна, прикладна</t>
  </si>
  <si>
    <t>Денна</t>
  </si>
  <si>
    <t>3 роки 10 місяців (240 кредитів ЄКТС)</t>
  </si>
  <si>
    <t>повної загальної середньої освіти</t>
  </si>
  <si>
    <t>"Бакалавр"</t>
  </si>
  <si>
    <t>бакалавр</t>
  </si>
  <si>
    <t>Загальний обсяг</t>
  </si>
  <si>
    <t xml:space="preserve">Кредитів </t>
  </si>
  <si>
    <t>Форма контролю знань за семестрами</t>
  </si>
  <si>
    <t>Аудиторні заняття</t>
  </si>
  <si>
    <t>самостійна робота</t>
  </si>
  <si>
    <t>Практична підготовка</t>
  </si>
  <si>
    <t>Розподіл тижневих годин за курсами та семестрами</t>
  </si>
  <si>
    <t>Годин</t>
  </si>
  <si>
    <t xml:space="preserve">Іспит </t>
  </si>
  <si>
    <t>Залік</t>
  </si>
  <si>
    <t>Всього</t>
  </si>
  <si>
    <t>У тому числі</t>
  </si>
  <si>
    <t>Лекції</t>
  </si>
  <si>
    <t>Лабораторні заняття</t>
  </si>
  <si>
    <t>Практичні заняття (семінарські заняття_)</t>
  </si>
  <si>
    <t>І курс</t>
  </si>
  <si>
    <t>ІІ курс</t>
  </si>
  <si>
    <t>ІІІ курс</t>
  </si>
  <si>
    <t>ІV курс</t>
  </si>
  <si>
    <t>Кількість тижнів у семестрі</t>
  </si>
  <si>
    <t>Кримінальне право (особлива частина)</t>
  </si>
  <si>
    <t>Філософія</t>
  </si>
  <si>
    <t>РАЗОМ ЗА ОС</t>
  </si>
  <si>
    <t>ІІ. ІНШІ ВИДИ РОБОТИ</t>
  </si>
  <si>
    <t>ІІІ. СТРУКТУРА НАВЧАЛЬНОГО ПЛАНУ</t>
  </si>
  <si>
    <t>Навчальні дисципліни</t>
  </si>
  <si>
    <t xml:space="preserve">1. </t>
  </si>
  <si>
    <t>Обов"язкові навчальні дисципліни</t>
  </si>
  <si>
    <t xml:space="preserve">2. </t>
  </si>
  <si>
    <t>Вибіркові навчальні дисципліни</t>
  </si>
  <si>
    <t>Дисципліни за вибором навчального закладу</t>
  </si>
  <si>
    <t>Дисципліни за вибором студента</t>
  </si>
  <si>
    <t>Інші види навчання</t>
  </si>
  <si>
    <t>Кредити</t>
  </si>
  <si>
    <t>%</t>
  </si>
  <si>
    <t>IV. ЗВЕДЕНІ ДАНІ ПРО БЮДЖЕТ ЧАСУ, ТИЖНІ</t>
  </si>
  <si>
    <t>Теоретичне навчання</t>
  </si>
  <si>
    <t>Екзаменаційна сесія</t>
  </si>
  <si>
    <t>30 тижнів</t>
  </si>
  <si>
    <t>26 тижнів</t>
  </si>
  <si>
    <t>116 тижнів</t>
  </si>
  <si>
    <t>6 тижнів</t>
  </si>
  <si>
    <t>5 тижнів</t>
  </si>
  <si>
    <t>-</t>
  </si>
  <si>
    <t>23 тижні</t>
  </si>
  <si>
    <t>4 тижні</t>
  </si>
  <si>
    <t>15 тижнів</t>
  </si>
  <si>
    <t>3 тижні</t>
  </si>
  <si>
    <t>42 тижні</t>
  </si>
  <si>
    <t>16 тижнів</t>
  </si>
  <si>
    <t>12 тижнів</t>
  </si>
  <si>
    <t>11 тижнів</t>
  </si>
  <si>
    <t>52 тижні</t>
  </si>
  <si>
    <t>43 тижні</t>
  </si>
  <si>
    <t>199 тижнів</t>
  </si>
  <si>
    <t>V. ПРАКТИЧНА ПІДГОТОВКА</t>
  </si>
  <si>
    <t>№</t>
  </si>
  <si>
    <t>Вид практики</t>
  </si>
  <si>
    <t>Кількість тижнів</t>
  </si>
  <si>
    <t>Назва дисципліни</t>
  </si>
  <si>
    <t>Агарне право</t>
  </si>
  <si>
    <t>VІ. КУРСОВІ РОБОТИ</t>
  </si>
  <si>
    <t>Курсові роботи</t>
  </si>
  <si>
    <t>8 семестр</t>
  </si>
  <si>
    <t>VІІ. ДЕРЖАВНА АТЕСТАЦІЯ</t>
  </si>
  <si>
    <t>Складова атестації</t>
  </si>
  <si>
    <t>Атестаційний екзамен                                                                                  Конституційне право України, Кримінальне право, Цивільне право (теоретична частина)</t>
  </si>
  <si>
    <t>Атестаційний екзамен                                                                                  Конституційне право України, Кримінальне право, Цивільне право (практична частина)</t>
  </si>
  <si>
    <t>___________________ В.В. Зубченко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</si>
  <si>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</si>
  <si>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“______”______________2018 року</t>
    </r>
    <r>
      <rPr>
        <sz val="14"/>
        <rFont val="Times New Roman"/>
        <family val="1"/>
      </rPr>
      <t xml:space="preserve">  </t>
    </r>
  </si>
  <si>
    <t xml:space="preserve">“______”______________2018 року  </t>
  </si>
  <si>
    <t xml:space="preserve">Юридична деонтологія </t>
  </si>
  <si>
    <t>Професійна етика юриста</t>
  </si>
  <si>
    <t>Податкове право</t>
  </si>
  <si>
    <t>1.1. ДИСЦИПЛІНИ ЗА ВИБОРОМ НАВЧАЛЬНОГО ЗАКЛАДУ</t>
  </si>
  <si>
    <t>Фізичне виховання</t>
  </si>
  <si>
    <t>Трудове право</t>
  </si>
  <si>
    <t>Конституційне право</t>
  </si>
  <si>
    <t>Політологія</t>
  </si>
  <si>
    <t>Адміністративне право</t>
  </si>
  <si>
    <t>Кримінальне право</t>
  </si>
  <si>
    <t>Англійська фахова термінологія</t>
  </si>
  <si>
    <t>Державне право зарубіжних країн</t>
  </si>
  <si>
    <t>Інформаційне право</t>
  </si>
  <si>
    <t>Цивільне право</t>
  </si>
  <si>
    <t>7 (3/4)</t>
  </si>
  <si>
    <t>Основи діяльності юридичної клініки</t>
  </si>
  <si>
    <t>Українська мова</t>
  </si>
  <si>
    <t>Теорія держави і права</t>
  </si>
  <si>
    <t>5 (3/2)</t>
  </si>
  <si>
    <t>Історія держави і права зарубіжних країн</t>
  </si>
  <si>
    <t>Організація судових і правоохоронних органів</t>
  </si>
  <si>
    <t>Римське право</t>
  </si>
  <si>
    <t>1,2,3</t>
  </si>
  <si>
    <t>2 (0/2)</t>
  </si>
  <si>
    <t>Латинська мова</t>
  </si>
  <si>
    <t>Основи інформатики</t>
  </si>
  <si>
    <t>Історія української культури</t>
  </si>
  <si>
    <t>Логіка</t>
  </si>
  <si>
    <t>Міжнародне  право</t>
  </si>
  <si>
    <t>Господарське право</t>
  </si>
  <si>
    <t>Цивільний процес</t>
  </si>
  <si>
    <t>Кримінальний процес</t>
  </si>
  <si>
    <t>Кримінологія</t>
  </si>
  <si>
    <t>Сімейне право; Захист прав споживачів; Спадкове право</t>
  </si>
  <si>
    <t>Міграційне право; Судова риторика; Страхове право</t>
  </si>
  <si>
    <t>Адміністративний процес / Міжнародне кримінальне право</t>
  </si>
  <si>
    <t>Історія вчень про державу і право / Нотаріат</t>
  </si>
  <si>
    <t>Адвокатура в Україні / Житлове право</t>
  </si>
  <si>
    <t>Міжнародне приватне право / Митне право</t>
  </si>
  <si>
    <t>Право ЄС / Громаянське суспільство</t>
  </si>
  <si>
    <t>Криміналістика</t>
  </si>
  <si>
    <t>Господарський процес</t>
  </si>
  <si>
    <t>Муніципальне право</t>
  </si>
  <si>
    <t>Інвестиційне право / Військове право</t>
  </si>
  <si>
    <t>Кримінально-виконавче право / Виконання актів державних органів</t>
  </si>
  <si>
    <t>Договірне право / Біржове право / Корпоративне право</t>
  </si>
  <si>
    <t>Судова медицина і психіатрія / Судова експертиза</t>
  </si>
  <si>
    <t>Інститут демократії в ЄС / Міжнародний захист прав людини</t>
  </si>
  <si>
    <t>Підготовка фахівців 2017 року вступу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</si>
</sst>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\1\.0"/>
    <numFmt numFmtId="188" formatCode="\1\.00"/>
    <numFmt numFmtId="189" formatCode="\2\.0"/>
    <numFmt numFmtId="190" formatCode="\3\.0"/>
    <numFmt numFmtId="191" formatCode="\3\.00"/>
    <numFmt numFmtId="192" formatCode="[$-FC19]d\ mmmm\ yyyy\ &quot;г.&quot;"/>
    <numFmt numFmtId="193" formatCode="[$-F400]h:mm:ss\ AM/PM"/>
    <numFmt numFmtId="194" formatCode="d/m;@"/>
    <numFmt numFmtId="195" formatCode="mmm/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4"/>
      <name val="Times New Roman Cyr"/>
      <family val="0"/>
    </font>
    <font>
      <sz val="12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i/>
      <sz val="12"/>
      <name val="Times New Roman Cyr"/>
      <family val="0"/>
    </font>
    <font>
      <sz val="9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1"/>
      <name val="Times New Roman"/>
      <family val="1"/>
    </font>
    <font>
      <sz val="10"/>
      <name val="Times New Roman Cyr"/>
      <family val="0"/>
    </font>
    <font>
      <b/>
      <i/>
      <sz val="9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6" fillId="21" borderId="0" applyNumberFormat="0" applyBorder="0" applyAlignment="0" applyProtection="0"/>
    <xf numFmtId="0" fontId="54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54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54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54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26" borderId="0" applyNumberFormat="0" applyBorder="0" applyAlignment="0" applyProtection="0"/>
    <xf numFmtId="0" fontId="54" fillId="27" borderId="0" applyNumberFormat="0" applyBorder="0" applyAlignment="0" applyProtection="0"/>
    <xf numFmtId="0" fontId="6" fillId="10" borderId="0" applyNumberFormat="0" applyBorder="0" applyAlignment="0" applyProtection="0"/>
    <xf numFmtId="0" fontId="6" fillId="28" borderId="0" applyNumberFormat="0" applyBorder="0" applyAlignment="0" applyProtection="0"/>
    <xf numFmtId="0" fontId="54" fillId="28" borderId="0" applyNumberFormat="0" applyBorder="0" applyAlignment="0" applyProtection="0"/>
    <xf numFmtId="0" fontId="6" fillId="5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1" applyNumberFormat="0" applyAlignment="0" applyProtection="0"/>
    <xf numFmtId="0" fontId="56" fillId="36" borderId="2" applyNumberFormat="0" applyAlignment="0" applyProtection="0"/>
    <xf numFmtId="0" fontId="57" fillId="36" borderId="1" applyNumberFormat="0" applyAlignment="0" applyProtection="0"/>
    <xf numFmtId="0" fontId="5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37" borderId="7" applyNumberFormat="0" applyAlignment="0" applyProtection="0"/>
    <xf numFmtId="0" fontId="64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6" fillId="0" borderId="0" applyNumberFormat="0" applyFill="0" applyBorder="0" applyAlignment="0" applyProtection="0"/>
    <xf numFmtId="0" fontId="67" fillId="3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4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1" fillId="41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93">
      <alignment/>
      <protection/>
    </xf>
    <xf numFmtId="0" fontId="7" fillId="0" borderId="0" xfId="93" applyBorder="1">
      <alignment/>
      <protection/>
    </xf>
    <xf numFmtId="0" fontId="17" fillId="0" borderId="0" xfId="93" applyFont="1">
      <alignment/>
      <protection/>
    </xf>
    <xf numFmtId="0" fontId="21" fillId="0" borderId="0" xfId="93" applyFont="1" applyBorder="1" applyAlignment="1">
      <alignment horizontal="center"/>
      <protection/>
    </xf>
    <xf numFmtId="0" fontId="21" fillId="0" borderId="0" xfId="93" applyFont="1" applyBorder="1" applyAlignment="1">
      <alignment horizontal="centerContinuous"/>
      <protection/>
    </xf>
    <xf numFmtId="0" fontId="21" fillId="0" borderId="0" xfId="93" applyFont="1" applyFill="1" applyBorder="1" applyAlignment="1">
      <alignment horizontal="centerContinuous"/>
      <protection/>
    </xf>
    <xf numFmtId="0" fontId="7" fillId="0" borderId="0" xfId="93" applyBorder="1" applyAlignment="1">
      <alignment horizontal="left" wrapText="1"/>
      <protection/>
    </xf>
    <xf numFmtId="0" fontId="7" fillId="0" borderId="0" xfId="93" applyAlignment="1">
      <alignment horizontal="left" wrapText="1"/>
      <protection/>
    </xf>
    <xf numFmtId="0" fontId="18" fillId="0" borderId="10" xfId="0" applyNumberFormat="1" applyFont="1" applyFill="1" applyBorder="1" applyAlignment="1">
      <alignment horizontal="center" vertical="center"/>
    </xf>
    <xf numFmtId="0" fontId="20" fillId="0" borderId="0" xfId="93" applyFont="1" applyBorder="1" applyAlignment="1">
      <alignment horizontal="center" vertical="center" wrapText="1"/>
      <protection/>
    </xf>
    <xf numFmtId="0" fontId="22" fillId="0" borderId="0" xfId="93" applyFont="1" applyBorder="1" applyAlignment="1">
      <alignment horizontal="center" vertical="center" wrapText="1"/>
      <protection/>
    </xf>
    <xf numFmtId="0" fontId="18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vertical="center"/>
    </xf>
    <xf numFmtId="0" fontId="19" fillId="0" borderId="13" xfId="93" applyFont="1" applyFill="1" applyBorder="1" applyAlignment="1">
      <alignment horizontal="centerContinuous"/>
      <protection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9" fillId="0" borderId="16" xfId="93" applyFont="1" applyFill="1" applyBorder="1" applyAlignment="1">
      <alignment horizontal="centerContinuous"/>
      <protection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4" fillId="0" borderId="0" xfId="93" applyFont="1" applyAlignment="1">
      <alignment/>
      <protection/>
    </xf>
    <xf numFmtId="0" fontId="14" fillId="0" borderId="0" xfId="93" applyFont="1" applyBorder="1" applyAlignment="1">
      <alignment vertical="center" textRotation="90" wrapText="1"/>
      <protection/>
    </xf>
    <xf numFmtId="0" fontId="20" fillId="0" borderId="0" xfId="93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20" fillId="0" borderId="0" xfId="93" applyFont="1" applyFill="1" applyBorder="1" applyAlignment="1">
      <alignment vertical="center" wrapText="1"/>
      <protection/>
    </xf>
    <xf numFmtId="0" fontId="21" fillId="0" borderId="0" xfId="93" applyFont="1" applyBorder="1" applyAlignment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0" fillId="0" borderId="18" xfId="93" applyFont="1" applyFill="1" applyBorder="1" applyAlignment="1">
      <alignment horizontal="centerContinuous"/>
      <protection/>
    </xf>
    <xf numFmtId="0" fontId="20" fillId="0" borderId="14" xfId="93" applyFont="1" applyFill="1" applyBorder="1" applyAlignment="1">
      <alignment horizontal="centerContinuous"/>
      <protection/>
    </xf>
    <xf numFmtId="0" fontId="11" fillId="0" borderId="14" xfId="93" applyFont="1" applyFill="1" applyBorder="1" applyAlignment="1">
      <alignment horizontal="centerContinuous"/>
      <protection/>
    </xf>
    <xf numFmtId="0" fontId="11" fillId="0" borderId="19" xfId="93" applyFont="1" applyFill="1" applyBorder="1" applyAlignment="1">
      <alignment horizontal="centerContinuous"/>
      <protection/>
    </xf>
    <xf numFmtId="0" fontId="14" fillId="0" borderId="20" xfId="93" applyFont="1" applyBorder="1" applyAlignment="1">
      <alignment horizontal="center" wrapText="1"/>
      <protection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15" fillId="0" borderId="15" xfId="93" applyFont="1" applyBorder="1" applyAlignment="1">
      <alignment horizontal="centerContinuous"/>
      <protection/>
    </xf>
    <xf numFmtId="0" fontId="15" fillId="0" borderId="11" xfId="93" applyFont="1" applyBorder="1" applyAlignment="1">
      <alignment horizontal="centerContinuous"/>
      <protection/>
    </xf>
    <xf numFmtId="0" fontId="15" fillId="0" borderId="21" xfId="93" applyFont="1" applyBorder="1" applyAlignment="1">
      <alignment horizontal="centerContinuous"/>
      <protection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5" fillId="0" borderId="14" xfId="93" applyFont="1" applyBorder="1" applyAlignment="1">
      <alignment horizontal="centerContinuous"/>
      <protection/>
    </xf>
    <xf numFmtId="0" fontId="28" fillId="0" borderId="14" xfId="93" applyFont="1" applyBorder="1" applyAlignment="1">
      <alignment horizontal="center"/>
      <protection/>
    </xf>
    <xf numFmtId="0" fontId="28" fillId="0" borderId="15" xfId="93" applyFont="1" applyBorder="1" applyAlignment="1">
      <alignment horizontal="centerContinuous"/>
      <protection/>
    </xf>
    <xf numFmtId="0" fontId="28" fillId="0" borderId="11" xfId="93" applyFont="1" applyBorder="1" applyAlignment="1">
      <alignment horizontal="centerContinuous"/>
      <protection/>
    </xf>
    <xf numFmtId="0" fontId="28" fillId="0" borderId="14" xfId="93" applyFont="1" applyBorder="1" applyAlignment="1">
      <alignment horizontal="centerContinuous"/>
      <protection/>
    </xf>
    <xf numFmtId="0" fontId="28" fillId="0" borderId="21" xfId="93" applyFont="1" applyBorder="1" applyAlignment="1">
      <alignment horizontal="centerContinuous"/>
      <protection/>
    </xf>
    <xf numFmtId="0" fontId="2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vertical="center"/>
    </xf>
    <xf numFmtId="0" fontId="75" fillId="0" borderId="15" xfId="0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1" fontId="3" fillId="0" borderId="15" xfId="91" applyNumberFormat="1" applyFont="1" applyFill="1" applyBorder="1" applyAlignment="1">
      <alignment horizontal="center" vertical="top" wrapText="1"/>
      <protection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5" xfId="91" applyNumberFormat="1" applyFont="1" applyFill="1" applyBorder="1" applyAlignment="1">
      <alignment horizontal="center" vertical="center" wrapText="1"/>
      <protection/>
    </xf>
    <xf numFmtId="0" fontId="3" fillId="0" borderId="15" xfId="91" applyFont="1" applyFill="1" applyBorder="1" applyAlignment="1">
      <alignment horizontal="center" vertical="center" wrapText="1"/>
      <protection/>
    </xf>
    <xf numFmtId="0" fontId="75" fillId="0" borderId="15" xfId="0" applyFont="1" applyFill="1" applyBorder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center" vertical="center"/>
    </xf>
    <xf numFmtId="194" fontId="75" fillId="0" borderId="15" xfId="0" applyNumberFormat="1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top" wrapText="1"/>
    </xf>
    <xf numFmtId="13" fontId="77" fillId="0" borderId="15" xfId="0" applyNumberFormat="1" applyFont="1" applyFill="1" applyBorder="1" applyAlignment="1">
      <alignment wrapText="1"/>
    </xf>
    <xf numFmtId="0" fontId="78" fillId="0" borderId="15" xfId="0" applyFont="1" applyFill="1" applyBorder="1" applyAlignment="1">
      <alignment/>
    </xf>
    <xf numFmtId="0" fontId="15" fillId="0" borderId="23" xfId="93" applyFont="1" applyBorder="1" applyAlignment="1">
      <alignment horizontal="centerContinuous"/>
      <protection/>
    </xf>
    <xf numFmtId="0" fontId="28" fillId="0" borderId="23" xfId="93" applyFont="1" applyBorder="1" applyAlignment="1">
      <alignment horizontal="centerContinuous"/>
      <protection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7" fillId="0" borderId="12" xfId="93" applyFont="1" applyBorder="1">
      <alignment/>
      <protection/>
    </xf>
    <xf numFmtId="49" fontId="18" fillId="0" borderId="22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top" wrapText="1"/>
    </xf>
    <xf numFmtId="1" fontId="3" fillId="0" borderId="21" xfId="91" applyNumberFormat="1" applyFont="1" applyFill="1" applyBorder="1" applyAlignment="1">
      <alignment horizontal="center" vertical="top" wrapText="1"/>
      <protection/>
    </xf>
    <xf numFmtId="0" fontId="75" fillId="0" borderId="15" xfId="0" applyFont="1" applyFill="1" applyBorder="1" applyAlignment="1">
      <alignment vertical="center" wrapText="1"/>
    </xf>
    <xf numFmtId="0" fontId="3" fillId="0" borderId="15" xfId="91" applyNumberFormat="1" applyFont="1" applyFill="1" applyBorder="1" applyAlignment="1">
      <alignment horizontal="center" vertical="top" wrapText="1"/>
      <protection/>
    </xf>
    <xf numFmtId="0" fontId="3" fillId="0" borderId="23" xfId="0" applyFont="1" applyFill="1" applyBorder="1" applyAlignment="1">
      <alignment horizontal="right" vertical="top" wrapText="1"/>
    </xf>
    <xf numFmtId="0" fontId="3" fillId="0" borderId="21" xfId="81" applyNumberFormat="1" applyFont="1" applyFill="1" applyBorder="1" applyAlignment="1">
      <alignment horizontal="center" vertical="top" wrapText="1"/>
    </xf>
    <xf numFmtId="0" fontId="3" fillId="0" borderId="15" xfId="81" applyNumberFormat="1" applyFont="1" applyFill="1" applyBorder="1" applyAlignment="1">
      <alignment horizontal="center" vertical="top" wrapText="1"/>
    </xf>
    <xf numFmtId="0" fontId="77" fillId="0" borderId="15" xfId="0" applyNumberFormat="1" applyFont="1" applyFill="1" applyBorder="1" applyAlignment="1">
      <alignment/>
    </xf>
    <xf numFmtId="0" fontId="77" fillId="0" borderId="15" xfId="0" applyFont="1" applyFill="1" applyBorder="1" applyAlignment="1">
      <alignment/>
    </xf>
    <xf numFmtId="0" fontId="3" fillId="42" borderId="23" xfId="0" applyFont="1" applyFill="1" applyBorder="1" applyAlignment="1">
      <alignment horizontal="left" vertical="top" wrapText="1"/>
    </xf>
    <xf numFmtId="0" fontId="75" fillId="42" borderId="15" xfId="0" applyFont="1" applyFill="1" applyBorder="1" applyAlignment="1">
      <alignment vertical="center" wrapText="1"/>
    </xf>
    <xf numFmtId="1" fontId="3" fillId="42" borderId="21" xfId="91" applyNumberFormat="1" applyFont="1" applyFill="1" applyBorder="1" applyAlignment="1">
      <alignment horizontal="center" vertical="top" wrapText="1"/>
      <protection/>
    </xf>
    <xf numFmtId="1" fontId="3" fillId="42" borderId="15" xfId="91" applyNumberFormat="1" applyFont="1" applyFill="1" applyBorder="1" applyAlignment="1">
      <alignment horizontal="center" vertical="top" wrapText="1"/>
      <protection/>
    </xf>
    <xf numFmtId="1" fontId="3" fillId="42" borderId="15" xfId="91" applyNumberFormat="1" applyFont="1" applyFill="1" applyBorder="1" applyAlignment="1">
      <alignment horizontal="center" vertical="center" wrapText="1"/>
      <protection/>
    </xf>
    <xf numFmtId="0" fontId="3" fillId="42" borderId="15" xfId="91" applyFont="1" applyFill="1" applyBorder="1" applyAlignment="1">
      <alignment horizontal="center" vertical="center" wrapText="1"/>
      <protection/>
    </xf>
    <xf numFmtId="13" fontId="78" fillId="42" borderId="15" xfId="0" applyNumberFormat="1" applyFont="1" applyFill="1" applyBorder="1" applyAlignment="1">
      <alignment wrapText="1"/>
    </xf>
    <xf numFmtId="0" fontId="78" fillId="42" borderId="15" xfId="0" applyFont="1" applyFill="1" applyBorder="1" applyAlignment="1">
      <alignment/>
    </xf>
    <xf numFmtId="0" fontId="0" fillId="42" borderId="0" xfId="0" applyFill="1" applyAlignment="1">
      <alignment/>
    </xf>
    <xf numFmtId="0" fontId="3" fillId="42" borderId="23" xfId="91" applyFont="1" applyFill="1" applyBorder="1" applyAlignment="1">
      <alignment horizontal="left" vertical="top" wrapText="1"/>
      <protection/>
    </xf>
    <xf numFmtId="0" fontId="32" fillId="42" borderId="15" xfId="0" applyFont="1" applyFill="1" applyBorder="1" applyAlignment="1">
      <alignment horizontal="center" vertical="top" wrapText="1"/>
    </xf>
    <xf numFmtId="0" fontId="3" fillId="42" borderId="21" xfId="91" applyFont="1" applyFill="1" applyBorder="1" applyAlignment="1">
      <alignment horizontal="center" vertical="top" wrapText="1"/>
      <protection/>
    </xf>
    <xf numFmtId="0" fontId="3" fillId="42" borderId="15" xfId="91" applyFont="1" applyFill="1" applyBorder="1" applyAlignment="1">
      <alignment horizontal="center" vertical="top" wrapText="1"/>
      <protection/>
    </xf>
    <xf numFmtId="0" fontId="32" fillId="42" borderId="15" xfId="91" applyFont="1" applyFill="1" applyBorder="1">
      <alignment/>
      <protection/>
    </xf>
    <xf numFmtId="0" fontId="4" fillId="42" borderId="0" xfId="91" applyFont="1" applyFill="1">
      <alignment/>
      <protection/>
    </xf>
    <xf numFmtId="0" fontId="77" fillId="42" borderId="15" xfId="0" applyFont="1" applyFill="1" applyBorder="1" applyAlignment="1">
      <alignment/>
    </xf>
    <xf numFmtId="0" fontId="3" fillId="42" borderId="15" xfId="0" applyFont="1" applyFill="1" applyBorder="1" applyAlignment="1">
      <alignment horizontal="left" vertical="top" wrapText="1"/>
    </xf>
    <xf numFmtId="0" fontId="3" fillId="42" borderId="15" xfId="0" applyFont="1" applyFill="1" applyBorder="1" applyAlignment="1">
      <alignment vertical="center" wrapText="1"/>
    </xf>
    <xf numFmtId="1" fontId="3" fillId="42" borderId="15" xfId="0" applyNumberFormat="1" applyFont="1" applyFill="1" applyBorder="1" applyAlignment="1">
      <alignment horizontal="center" vertical="center" wrapText="1"/>
    </xf>
    <xf numFmtId="13" fontId="77" fillId="42" borderId="15" xfId="0" applyNumberFormat="1" applyFont="1" applyFill="1" applyBorder="1" applyAlignment="1">
      <alignment wrapText="1"/>
    </xf>
    <xf numFmtId="13" fontId="78" fillId="0" borderId="15" xfId="0" applyNumberFormat="1" applyFont="1" applyFill="1" applyBorder="1" applyAlignment="1">
      <alignment wrapText="1"/>
    </xf>
    <xf numFmtId="0" fontId="33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horizontal="left" wrapText="1"/>
    </xf>
    <xf numFmtId="0" fontId="33" fillId="0" borderId="15" xfId="90" applyFont="1" applyFill="1" applyBorder="1" applyAlignment="1">
      <alignment vertical="top" wrapText="1"/>
      <protection/>
    </xf>
    <xf numFmtId="0" fontId="3" fillId="0" borderId="2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0" fontId="3" fillId="0" borderId="21" xfId="81" applyNumberFormat="1" applyFont="1" applyFill="1" applyBorder="1" applyAlignment="1">
      <alignment horizontal="center" vertical="center" wrapText="1"/>
    </xf>
    <xf numFmtId="0" fontId="3" fillId="0" borderId="15" xfId="81" applyNumberFormat="1" applyFont="1" applyFill="1" applyBorder="1" applyAlignment="1">
      <alignment horizontal="center" vertical="center" wrapText="1"/>
    </xf>
    <xf numFmtId="0" fontId="77" fillId="0" borderId="15" xfId="0" applyNumberFormat="1" applyFont="1" applyFill="1" applyBorder="1" applyAlignment="1">
      <alignment vertical="center"/>
    </xf>
    <xf numFmtId="13" fontId="78" fillId="0" borderId="15" xfId="0" applyNumberFormat="1" applyFont="1" applyFill="1" applyBorder="1" applyAlignment="1">
      <alignment vertical="center" wrapText="1"/>
    </xf>
    <xf numFmtId="0" fontId="75" fillId="0" borderId="26" xfId="0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top" wrapText="1"/>
    </xf>
    <xf numFmtId="0" fontId="76" fillId="0" borderId="15" xfId="0" applyFont="1" applyFill="1" applyBorder="1" applyAlignment="1">
      <alignment/>
    </xf>
    <xf numFmtId="0" fontId="2" fillId="0" borderId="15" xfId="92" applyFont="1" applyFill="1" applyBorder="1" applyAlignment="1">
      <alignment vertical="top" wrapText="1"/>
      <protection/>
    </xf>
    <xf numFmtId="0" fontId="29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16" fillId="0" borderId="27" xfId="93" applyFont="1" applyBorder="1" applyAlignment="1">
      <alignment horizontal="center"/>
      <protection/>
    </xf>
    <xf numFmtId="0" fontId="16" fillId="0" borderId="28" xfId="93" applyFont="1" applyBorder="1" applyAlignment="1">
      <alignment horizontal="center"/>
      <protection/>
    </xf>
    <xf numFmtId="0" fontId="16" fillId="0" borderId="29" xfId="93" applyFont="1" applyBorder="1" applyAlignment="1">
      <alignment horizontal="center"/>
      <protection/>
    </xf>
    <xf numFmtId="0" fontId="14" fillId="0" borderId="20" xfId="93" applyFont="1" applyBorder="1" applyAlignment="1">
      <alignment horizontal="center"/>
      <protection/>
    </xf>
    <xf numFmtId="0" fontId="14" fillId="0" borderId="30" xfId="93" applyFont="1" applyBorder="1" applyAlignment="1">
      <alignment horizontal="center"/>
      <protection/>
    </xf>
    <xf numFmtId="0" fontId="14" fillId="0" borderId="31" xfId="93" applyFont="1" applyBorder="1" applyAlignment="1">
      <alignment horizontal="center"/>
      <protection/>
    </xf>
    <xf numFmtId="0" fontId="21" fillId="0" borderId="0" xfId="93" applyFont="1" applyBorder="1" applyAlignment="1">
      <alignment horizontal="center"/>
      <protection/>
    </xf>
    <xf numFmtId="0" fontId="15" fillId="0" borderId="32" xfId="93" applyFont="1" applyBorder="1" applyAlignment="1">
      <alignment horizontal="center" vertical="center" textRotation="90" wrapText="1"/>
      <protection/>
    </xf>
    <xf numFmtId="0" fontId="15" fillId="0" borderId="33" xfId="93" applyFont="1" applyBorder="1" applyAlignment="1">
      <alignment horizontal="center" vertical="center" textRotation="90" wrapText="1"/>
      <protection/>
    </xf>
    <xf numFmtId="0" fontId="15" fillId="0" borderId="34" xfId="93" applyFont="1" applyBorder="1" applyAlignment="1">
      <alignment horizontal="center" vertical="center" textRotation="90" wrapText="1"/>
      <protection/>
    </xf>
    <xf numFmtId="0" fontId="23" fillId="0" borderId="0" xfId="93" applyFont="1" applyFill="1" applyBorder="1" applyAlignment="1">
      <alignment horizontal="center" wrapText="1"/>
      <protection/>
    </xf>
    <xf numFmtId="0" fontId="9" fillId="0" borderId="0" xfId="93" applyFont="1" applyAlignment="1">
      <alignment horizontal="center"/>
      <protection/>
    </xf>
    <xf numFmtId="0" fontId="11" fillId="0" borderId="0" xfId="93" applyFont="1" applyAlignment="1">
      <alignment horizontal="center"/>
      <protection/>
    </xf>
    <xf numFmtId="0" fontId="20" fillId="0" borderId="0" xfId="93" applyFont="1" applyBorder="1" applyAlignment="1">
      <alignment horizontal="center" vertical="center" wrapText="1"/>
      <protection/>
    </xf>
    <xf numFmtId="0" fontId="20" fillId="0" borderId="17" xfId="93" applyFont="1" applyBorder="1" applyAlignment="1">
      <alignment horizontal="center" vertical="center"/>
      <protection/>
    </xf>
    <xf numFmtId="0" fontId="20" fillId="0" borderId="10" xfId="93" applyFont="1" applyBorder="1" applyAlignment="1">
      <alignment horizontal="center" vertical="center"/>
      <protection/>
    </xf>
    <xf numFmtId="0" fontId="18" fillId="0" borderId="26" xfId="93" applyFont="1" applyBorder="1" applyAlignment="1">
      <alignment horizontal="center"/>
      <protection/>
    </xf>
    <xf numFmtId="0" fontId="18" fillId="0" borderId="35" xfId="93" applyFont="1" applyBorder="1" applyAlignment="1">
      <alignment horizontal="center"/>
      <protection/>
    </xf>
    <xf numFmtId="0" fontId="20" fillId="0" borderId="26" xfId="93" applyFont="1" applyBorder="1" applyAlignment="1">
      <alignment horizontal="center"/>
      <protection/>
    </xf>
    <xf numFmtId="0" fontId="20" fillId="0" borderId="12" xfId="93" applyFont="1" applyBorder="1" applyAlignment="1">
      <alignment horizontal="center" vertical="center"/>
      <protection/>
    </xf>
    <xf numFmtId="0" fontId="10" fillId="0" borderId="0" xfId="93" applyFont="1" applyAlignment="1">
      <alignment horizontal="center" wrapText="1"/>
      <protection/>
    </xf>
    <xf numFmtId="0" fontId="9" fillId="0" borderId="0" xfId="93" applyFont="1" applyFill="1" applyAlignment="1">
      <alignment horizontal="center"/>
      <protection/>
    </xf>
    <xf numFmtId="0" fontId="11" fillId="0" borderId="0" xfId="93" applyFont="1" applyAlignment="1">
      <alignment horizontal="center" vertical="center" wrapText="1"/>
      <protection/>
    </xf>
    <xf numFmtId="0" fontId="12" fillId="0" borderId="0" xfId="93" applyFont="1" applyAlignment="1">
      <alignment horizontal="center"/>
      <protection/>
    </xf>
    <xf numFmtId="0" fontId="12" fillId="0" borderId="0" xfId="93" applyFont="1" applyAlignment="1">
      <alignment horizontal="center" wrapText="1"/>
      <protection/>
    </xf>
    <xf numFmtId="0" fontId="11" fillId="0" borderId="0" xfId="93" applyFont="1" applyFill="1" applyAlignment="1">
      <alignment horizontal="center"/>
      <protection/>
    </xf>
    <xf numFmtId="0" fontId="11" fillId="0" borderId="0" xfId="93" applyFont="1" applyBorder="1" applyAlignment="1">
      <alignment horizontal="center"/>
      <protection/>
    </xf>
    <xf numFmtId="0" fontId="14" fillId="0" borderId="27" xfId="93" applyFont="1" applyBorder="1" applyAlignment="1">
      <alignment horizontal="center" vertical="center" textRotation="90" wrapText="1"/>
      <protection/>
    </xf>
    <xf numFmtId="0" fontId="14" fillId="0" borderId="14" xfId="93" applyFont="1" applyBorder="1" applyAlignment="1">
      <alignment horizontal="center" vertical="center" textRotation="90" wrapText="1"/>
      <protection/>
    </xf>
    <xf numFmtId="0" fontId="14" fillId="0" borderId="17" xfId="93" applyFont="1" applyBorder="1" applyAlignment="1">
      <alignment horizontal="center" vertical="center" textRotation="90" wrapText="1"/>
      <protection/>
    </xf>
    <xf numFmtId="0" fontId="14" fillId="0" borderId="28" xfId="93" applyFont="1" applyBorder="1" applyAlignment="1">
      <alignment horizontal="center" vertical="center" textRotation="90"/>
      <protection/>
    </xf>
    <xf numFmtId="0" fontId="14" fillId="0" borderId="15" xfId="93" applyFont="1" applyBorder="1" applyAlignment="1">
      <alignment horizontal="center" vertical="center" textRotation="90"/>
      <protection/>
    </xf>
    <xf numFmtId="0" fontId="14" fillId="0" borderId="0" xfId="93" applyFont="1" applyAlignment="1">
      <alignment horizontal="left"/>
      <protection/>
    </xf>
    <xf numFmtId="0" fontId="27" fillId="0" borderId="0" xfId="93" applyFont="1" applyAlignment="1">
      <alignment horizontal="center"/>
      <protection/>
    </xf>
    <xf numFmtId="0" fontId="14" fillId="0" borderId="0" xfId="93" applyFont="1" applyAlignment="1">
      <alignment horizontal="center"/>
      <protection/>
    </xf>
    <xf numFmtId="0" fontId="14" fillId="0" borderId="28" xfId="93" applyFont="1" applyBorder="1" applyAlignment="1">
      <alignment horizontal="center" vertical="center" textRotation="90" wrapText="1"/>
      <protection/>
    </xf>
    <xf numFmtId="0" fontId="14" fillId="0" borderId="29" xfId="93" applyFont="1" applyBorder="1" applyAlignment="1">
      <alignment horizontal="center" vertical="center" textRotation="90" wrapText="1"/>
      <protection/>
    </xf>
    <xf numFmtId="0" fontId="14" fillId="0" borderId="15" xfId="93" applyFont="1" applyBorder="1" applyAlignment="1">
      <alignment horizontal="center" vertical="center" textRotation="90" wrapText="1"/>
      <protection/>
    </xf>
    <xf numFmtId="0" fontId="14" fillId="0" borderId="11" xfId="93" applyFont="1" applyBorder="1" applyAlignment="1">
      <alignment horizontal="center" vertical="center" textRotation="90" wrapText="1"/>
      <protection/>
    </xf>
    <xf numFmtId="0" fontId="14" fillId="0" borderId="10" xfId="93" applyFont="1" applyBorder="1" applyAlignment="1">
      <alignment horizontal="center" vertical="center" textRotation="90" wrapText="1"/>
      <protection/>
    </xf>
    <xf numFmtId="0" fontId="14" fillId="0" borderId="12" xfId="93" applyFont="1" applyBorder="1" applyAlignment="1">
      <alignment horizontal="center" vertical="center" textRotation="90" wrapText="1"/>
      <protection/>
    </xf>
    <xf numFmtId="0" fontId="22" fillId="0" borderId="0" xfId="93" applyFont="1" applyBorder="1" applyAlignment="1">
      <alignment horizontal="center" vertical="center" wrapText="1"/>
      <protection/>
    </xf>
    <xf numFmtId="0" fontId="20" fillId="0" borderId="36" xfId="93" applyFont="1" applyFill="1" applyBorder="1" applyAlignment="1">
      <alignment horizontal="center" vertical="center" wrapText="1"/>
      <protection/>
    </xf>
    <xf numFmtId="0" fontId="20" fillId="0" borderId="37" xfId="93" applyFont="1" applyFill="1" applyBorder="1" applyAlignment="1">
      <alignment horizontal="center" vertical="center" wrapText="1"/>
      <protection/>
    </xf>
    <xf numFmtId="0" fontId="20" fillId="0" borderId="38" xfId="93" applyFont="1" applyFill="1" applyBorder="1" applyAlignment="1">
      <alignment horizontal="center" vertical="center" wrapText="1"/>
      <protection/>
    </xf>
    <xf numFmtId="0" fontId="20" fillId="0" borderId="36" xfId="93" applyFont="1" applyBorder="1" applyAlignment="1">
      <alignment horizontal="center" vertical="center" wrapText="1"/>
      <protection/>
    </xf>
    <xf numFmtId="0" fontId="20" fillId="0" borderId="37" xfId="93" applyFont="1" applyBorder="1" applyAlignment="1">
      <alignment horizontal="center" vertical="center" wrapText="1"/>
      <protection/>
    </xf>
    <xf numFmtId="0" fontId="20" fillId="0" borderId="38" xfId="93" applyFont="1" applyBorder="1" applyAlignment="1">
      <alignment horizontal="center" vertical="center" wrapText="1"/>
      <protection/>
    </xf>
    <xf numFmtId="0" fontId="14" fillId="0" borderId="29" xfId="93" applyFont="1" applyBorder="1" applyAlignment="1">
      <alignment horizontal="center" vertical="center" textRotation="90"/>
      <protection/>
    </xf>
    <xf numFmtId="0" fontId="14" fillId="0" borderId="11" xfId="93" applyFont="1" applyBorder="1" applyAlignment="1">
      <alignment horizontal="center" vertical="center" textRotation="90"/>
      <protection/>
    </xf>
    <xf numFmtId="0" fontId="14" fillId="0" borderId="32" xfId="93" applyFont="1" applyBorder="1" applyAlignment="1">
      <alignment horizontal="center" vertical="center" textRotation="90" wrapText="1"/>
      <protection/>
    </xf>
    <xf numFmtId="0" fontId="14" fillId="0" borderId="39" xfId="93" applyFont="1" applyBorder="1" applyAlignment="1">
      <alignment horizontal="center" vertical="center" textRotation="90" wrapText="1"/>
      <protection/>
    </xf>
    <xf numFmtId="0" fontId="14" fillId="0" borderId="40" xfId="93" applyFont="1" applyBorder="1" applyAlignment="1">
      <alignment horizontal="center" vertical="center" textRotation="90" wrapText="1"/>
      <protection/>
    </xf>
    <xf numFmtId="0" fontId="14" fillId="0" borderId="33" xfId="93" applyFont="1" applyBorder="1" applyAlignment="1">
      <alignment horizontal="center" vertical="center" textRotation="90" wrapText="1"/>
      <protection/>
    </xf>
    <xf numFmtId="0" fontId="14" fillId="0" borderId="0" xfId="93" applyFont="1" applyBorder="1" applyAlignment="1">
      <alignment horizontal="center" vertical="center" textRotation="90" wrapText="1"/>
      <protection/>
    </xf>
    <xf numFmtId="0" fontId="14" fillId="0" borderId="41" xfId="93" applyFont="1" applyBorder="1" applyAlignment="1">
      <alignment horizontal="center" vertical="center" textRotation="90" wrapText="1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0" borderId="15" xfId="93" applyFont="1" applyBorder="1" applyAlignment="1">
      <alignment horizontal="center" vertical="center"/>
      <protection/>
    </xf>
    <xf numFmtId="0" fontId="20" fillId="0" borderId="11" xfId="93" applyFont="1" applyBorder="1" applyAlignment="1">
      <alignment horizontal="center" vertical="center"/>
      <protection/>
    </xf>
    <xf numFmtId="0" fontId="14" fillId="0" borderId="0" xfId="93" applyFont="1" applyBorder="1" applyAlignment="1">
      <alignment horizontal="left" wrapText="1"/>
      <protection/>
    </xf>
    <xf numFmtId="0" fontId="16" fillId="0" borderId="42" xfId="93" applyFont="1" applyBorder="1" applyAlignment="1">
      <alignment horizontal="center"/>
      <protection/>
    </xf>
    <xf numFmtId="0" fontId="16" fillId="0" borderId="43" xfId="93" applyFont="1" applyBorder="1" applyAlignment="1">
      <alignment horizontal="center"/>
      <protection/>
    </xf>
    <xf numFmtId="0" fontId="14" fillId="0" borderId="44" xfId="93" applyFont="1" applyBorder="1" applyAlignment="1">
      <alignment horizontal="center" vertical="center" textRotation="90" wrapText="1"/>
      <protection/>
    </xf>
    <xf numFmtId="0" fontId="14" fillId="0" borderId="45" xfId="93" applyFont="1" applyBorder="1" applyAlignment="1">
      <alignment horizontal="center" vertical="center" textRotation="90" wrapText="1"/>
      <protection/>
    </xf>
    <xf numFmtId="0" fontId="14" fillId="0" borderId="14" xfId="93" applyFont="1" applyBorder="1" applyAlignment="1">
      <alignment horizontal="center"/>
      <protection/>
    </xf>
    <xf numFmtId="0" fontId="14" fillId="0" borderId="15" xfId="93" applyFont="1" applyBorder="1" applyAlignment="1">
      <alignment horizontal="center"/>
      <protection/>
    </xf>
    <xf numFmtId="0" fontId="14" fillId="0" borderId="11" xfId="93" applyFont="1" applyBorder="1" applyAlignment="1">
      <alignment horizontal="center"/>
      <protection/>
    </xf>
    <xf numFmtId="0" fontId="14" fillId="0" borderId="18" xfId="93" applyFont="1" applyBorder="1" applyAlignment="1">
      <alignment horizontal="center"/>
      <protection/>
    </xf>
    <xf numFmtId="0" fontId="14" fillId="0" borderId="46" xfId="93" applyFont="1" applyBorder="1" applyAlignment="1">
      <alignment horizontal="center"/>
      <protection/>
    </xf>
    <xf numFmtId="0" fontId="14" fillId="0" borderId="47" xfId="93" applyFont="1" applyBorder="1" applyAlignment="1">
      <alignment horizontal="center"/>
      <protection/>
    </xf>
    <xf numFmtId="0" fontId="14" fillId="0" borderId="19" xfId="93" applyFont="1" applyBorder="1" applyAlignment="1">
      <alignment horizontal="center"/>
      <protection/>
    </xf>
    <xf numFmtId="0" fontId="14" fillId="0" borderId="26" xfId="93" applyFont="1" applyBorder="1" applyAlignment="1">
      <alignment horizontal="center"/>
      <protection/>
    </xf>
    <xf numFmtId="0" fontId="14" fillId="0" borderId="48" xfId="93" applyFont="1" applyBorder="1" applyAlignment="1">
      <alignment horizontal="center"/>
      <protection/>
    </xf>
    <xf numFmtId="0" fontId="18" fillId="0" borderId="15" xfId="93" applyFont="1" applyBorder="1" applyAlignment="1">
      <alignment horizontal="center"/>
      <protection/>
    </xf>
    <xf numFmtId="0" fontId="18" fillId="0" borderId="23" xfId="93" applyFont="1" applyBorder="1" applyAlignment="1">
      <alignment horizontal="center"/>
      <protection/>
    </xf>
    <xf numFmtId="0" fontId="20" fillId="0" borderId="46" xfId="93" applyFont="1" applyBorder="1" applyAlignment="1">
      <alignment horizontal="center"/>
      <protection/>
    </xf>
    <xf numFmtId="0" fontId="20" fillId="0" borderId="15" xfId="93" applyFont="1" applyBorder="1" applyAlignment="1">
      <alignment horizontal="center"/>
      <protection/>
    </xf>
    <xf numFmtId="0" fontId="18" fillId="0" borderId="46" xfId="93" applyFont="1" applyBorder="1" applyAlignment="1">
      <alignment horizontal="center"/>
      <protection/>
    </xf>
    <xf numFmtId="0" fontId="18" fillId="0" borderId="49" xfId="93" applyFont="1" applyBorder="1" applyAlignment="1">
      <alignment horizontal="center"/>
      <protection/>
    </xf>
    <xf numFmtId="0" fontId="14" fillId="0" borderId="50" xfId="93" applyFont="1" applyBorder="1" applyAlignment="1">
      <alignment horizontal="center" vertical="center" textRotation="90" wrapText="1"/>
      <protection/>
    </xf>
    <xf numFmtId="0" fontId="14" fillId="0" borderId="51" xfId="93" applyFont="1" applyBorder="1" applyAlignment="1">
      <alignment horizontal="center" vertical="center" textRotation="90" wrapText="1"/>
      <protection/>
    </xf>
    <xf numFmtId="0" fontId="14" fillId="0" borderId="52" xfId="93" applyFont="1" applyBorder="1" applyAlignment="1">
      <alignment horizontal="center" vertical="center" textRotation="90" wrapText="1"/>
      <protection/>
    </xf>
    <xf numFmtId="0" fontId="12" fillId="0" borderId="0" xfId="93" applyFont="1" applyBorder="1" applyAlignment="1">
      <alignment horizontal="center"/>
      <protection/>
    </xf>
    <xf numFmtId="0" fontId="13" fillId="0" borderId="0" xfId="93" applyFont="1" applyBorder="1" applyAlignment="1">
      <alignment horizontal="center"/>
      <protection/>
    </xf>
    <xf numFmtId="0" fontId="14" fillId="0" borderId="43" xfId="93" applyFont="1" applyBorder="1" applyAlignment="1">
      <alignment horizontal="center" vertical="center" textRotation="90" wrapText="1"/>
      <protection/>
    </xf>
    <xf numFmtId="0" fontId="14" fillId="0" borderId="23" xfId="93" applyFont="1" applyBorder="1" applyAlignment="1">
      <alignment horizontal="center" vertical="center" textRotation="90" wrapText="1"/>
      <protection/>
    </xf>
    <xf numFmtId="0" fontId="14" fillId="0" borderId="24" xfId="93" applyFont="1" applyBorder="1" applyAlignment="1">
      <alignment horizontal="center" vertical="center" textRotation="90" wrapText="1"/>
      <protection/>
    </xf>
    <xf numFmtId="0" fontId="14" fillId="0" borderId="0" xfId="93" applyFont="1" applyBorder="1" applyAlignment="1">
      <alignment horizontal="center"/>
      <protection/>
    </xf>
    <xf numFmtId="0" fontId="20" fillId="0" borderId="0" xfId="93" applyFont="1" applyBorder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79" fillId="0" borderId="15" xfId="0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/>
    </xf>
    <xf numFmtId="0" fontId="75" fillId="0" borderId="53" xfId="0" applyFont="1" applyFill="1" applyBorder="1" applyAlignment="1">
      <alignment horizontal="center"/>
    </xf>
    <xf numFmtId="0" fontId="75" fillId="0" borderId="21" xfId="0" applyFont="1" applyFill="1" applyBorder="1" applyAlignment="1">
      <alignment horizontal="center"/>
    </xf>
    <xf numFmtId="0" fontId="79" fillId="0" borderId="23" xfId="0" applyFont="1" applyFill="1" applyBorder="1" applyAlignment="1">
      <alignment horizontal="center"/>
    </xf>
    <xf numFmtId="0" fontId="79" fillId="0" borderId="53" xfId="0" applyFont="1" applyFill="1" applyBorder="1" applyAlignment="1">
      <alignment horizontal="center"/>
    </xf>
    <xf numFmtId="0" fontId="79" fillId="0" borderId="21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wrapText="1"/>
    </xf>
    <xf numFmtId="0" fontId="75" fillId="0" borderId="23" xfId="0" applyFont="1" applyFill="1" applyBorder="1" applyAlignment="1">
      <alignment horizontal="center" wrapText="1"/>
    </xf>
    <xf numFmtId="0" fontId="75" fillId="0" borderId="53" xfId="0" applyFont="1" applyFill="1" applyBorder="1" applyAlignment="1">
      <alignment horizontal="center" wrapText="1"/>
    </xf>
    <xf numFmtId="0" fontId="75" fillId="0" borderId="21" xfId="0" applyFont="1" applyFill="1" applyBorder="1" applyAlignment="1">
      <alignment horizontal="center" wrapText="1"/>
    </xf>
    <xf numFmtId="1" fontId="79" fillId="0" borderId="23" xfId="0" applyNumberFormat="1" applyFont="1" applyFill="1" applyBorder="1" applyAlignment="1">
      <alignment horizontal="center"/>
    </xf>
    <xf numFmtId="1" fontId="75" fillId="0" borderId="23" xfId="0" applyNumberFormat="1" applyFont="1" applyFill="1" applyBorder="1" applyAlignment="1">
      <alignment horizontal="center"/>
    </xf>
    <xf numFmtId="0" fontId="75" fillId="0" borderId="23" xfId="0" applyFont="1" applyFill="1" applyBorder="1" applyAlignment="1">
      <alignment horizontal="left"/>
    </xf>
    <xf numFmtId="0" fontId="75" fillId="0" borderId="21" xfId="0" applyFont="1" applyFill="1" applyBorder="1" applyAlignment="1">
      <alignment horizontal="left"/>
    </xf>
    <xf numFmtId="0" fontId="31" fillId="0" borderId="2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/>
    </xf>
    <xf numFmtId="0" fontId="79" fillId="0" borderId="23" xfId="0" applyFont="1" applyFill="1" applyBorder="1" applyAlignment="1">
      <alignment horizontal="left"/>
    </xf>
    <xf numFmtId="0" fontId="79" fillId="0" borderId="21" xfId="0" applyFont="1" applyFill="1" applyBorder="1" applyAlignment="1">
      <alignment horizontal="left"/>
    </xf>
    <xf numFmtId="0" fontId="2" fillId="42" borderId="15" xfId="91" applyFont="1" applyFill="1" applyBorder="1" applyAlignment="1">
      <alignment horizontal="center" vertical="top" wrapText="1"/>
      <protection/>
    </xf>
    <xf numFmtId="0" fontId="2" fillId="42" borderId="26" xfId="91" applyFont="1" applyFill="1" applyBorder="1" applyAlignment="1">
      <alignment horizontal="center" vertical="top" wrapText="1"/>
      <protection/>
    </xf>
    <xf numFmtId="44" fontId="2" fillId="0" borderId="15" xfId="81" applyFont="1" applyFill="1" applyBorder="1" applyAlignment="1">
      <alignment horizontal="center" vertical="top" wrapText="1"/>
    </xf>
    <xf numFmtId="44" fontId="2" fillId="0" borderId="26" xfId="8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vertical="center"/>
    </xf>
  </cellXfs>
  <cellStyles count="90">
    <cellStyle name="Normal" xfId="0"/>
    <cellStyle name="20% - Акцент1" xfId="15"/>
    <cellStyle name="20% — акцент1" xfId="16"/>
    <cellStyle name="20% - Акцент1_Навчал_ний_план_магiстри_економіка" xfId="17"/>
    <cellStyle name="20% - Акцент2" xfId="18"/>
    <cellStyle name="20% — акцент2" xfId="19"/>
    <cellStyle name="20% - Акцент2_Навчал_ний_план_магiстри_економіка" xfId="20"/>
    <cellStyle name="20% - Акцент3" xfId="21"/>
    <cellStyle name="20% — акцент3" xfId="22"/>
    <cellStyle name="20% - Акцент3_Навчал_ний_план_магiстри_економіка" xfId="23"/>
    <cellStyle name="20% - Акцент4" xfId="24"/>
    <cellStyle name="20% — акцент4" xfId="25"/>
    <cellStyle name="20% - Акцент4_Навчал_ний_план_магiстри_економіка" xfId="26"/>
    <cellStyle name="20% - Акцент5" xfId="27"/>
    <cellStyle name="20% — акцент5" xfId="28"/>
    <cellStyle name="20% - Акцент5_Навчал_ний_план_магiстри_економіка" xfId="29"/>
    <cellStyle name="20% - Акцент6" xfId="30"/>
    <cellStyle name="20% — акцент6" xfId="31"/>
    <cellStyle name="20% - Акцент6_Навчал_ний_план_магiстри_економіка" xfId="32"/>
    <cellStyle name="40% - Акцент1" xfId="33"/>
    <cellStyle name="40% — акцент1" xfId="34"/>
    <cellStyle name="40% - Акцент1_Навчал_ний_план_магiстри_економіка" xfId="35"/>
    <cellStyle name="40% - Акцент2" xfId="36"/>
    <cellStyle name="40% — акцент2" xfId="37"/>
    <cellStyle name="40% - Акцент2_Навчал_ний_план_магiстри_економіка" xfId="38"/>
    <cellStyle name="40% - Акцент3" xfId="39"/>
    <cellStyle name="40% — акцент3" xfId="40"/>
    <cellStyle name="40% - Акцент3_Навчал_ний_план_магiстри_економіка" xfId="41"/>
    <cellStyle name="40% - Акцент4" xfId="42"/>
    <cellStyle name="40% — акцент4" xfId="43"/>
    <cellStyle name="40% - Акцент4_Навчал_ний_план_магiстри_економіка" xfId="44"/>
    <cellStyle name="40% - Акцент5" xfId="45"/>
    <cellStyle name="40% — акцент5" xfId="46"/>
    <cellStyle name="40% - Акцент5_Навчал_ний_план_магiстри_економіка" xfId="47"/>
    <cellStyle name="40% - Акцент6" xfId="48"/>
    <cellStyle name="40% — акцент6" xfId="49"/>
    <cellStyle name="40% - Акцент6_Навчал_ний_план_магiстри_економіка" xfId="50"/>
    <cellStyle name="60% - Акцент1" xfId="51"/>
    <cellStyle name="60% — акцент1" xfId="52"/>
    <cellStyle name="60% - Акцент1_Навчал_ний_план_магiстри_економіка" xfId="53"/>
    <cellStyle name="60% - Акцент2" xfId="54"/>
    <cellStyle name="60% — акцент2" xfId="55"/>
    <cellStyle name="60% - Акцент2_Навчал_ний_план_магiстри_економіка" xfId="56"/>
    <cellStyle name="60% - Акцент3" xfId="57"/>
    <cellStyle name="60% — акцент3" xfId="58"/>
    <cellStyle name="60% - Акцент3_Навчал_ний_план_магiстри_економіка" xfId="59"/>
    <cellStyle name="60% - Акцент4" xfId="60"/>
    <cellStyle name="60% — акцент4" xfId="61"/>
    <cellStyle name="60% - Акцент4_Навчал_ний_план_магiстри_економіка" xfId="62"/>
    <cellStyle name="60% - Акцент5" xfId="63"/>
    <cellStyle name="60% — акцент5" xfId="64"/>
    <cellStyle name="60% - Акцент5_Навчал_ний_план_магiстри_економіка" xfId="65"/>
    <cellStyle name="60% - Акцент6" xfId="66"/>
    <cellStyle name="60% — акцент6" xfId="67"/>
    <cellStyle name="60% - Акцент6_Навчал_ний_план_магiстри_економіка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Денежный 2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3" xfId="91"/>
    <cellStyle name="Обычный 4" xfId="92"/>
    <cellStyle name="Обычный_Навчал_ний_план_магiстри_економіка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0" sqref="A10"/>
    </sheetView>
  </sheetViews>
  <sheetFormatPr defaultColWidth="9.140625" defaultRowHeight="15"/>
  <cols>
    <col min="1" max="3" width="9.140625" style="0" customWidth="1"/>
  </cols>
  <sheetData>
    <row r="1" spans="1:17" ht="15">
      <c r="A1" s="130" t="s">
        <v>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36"/>
      <c r="P1" s="36"/>
      <c r="Q1" s="36"/>
    </row>
    <row r="2" spans="1:17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6"/>
      <c r="P2" s="36"/>
      <c r="Q2" s="36"/>
    </row>
    <row r="3" spans="1:17" ht="15">
      <c r="A3" s="130" t="s">
        <v>89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36"/>
      <c r="P3" s="36"/>
      <c r="Q3" s="36"/>
    </row>
    <row r="4" spans="1:17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">
      <c r="A5" s="129" t="s">
        <v>90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36"/>
      <c r="P5" s="36"/>
      <c r="Q5" s="36"/>
    </row>
    <row r="6" spans="1:17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5">
      <c r="A7" s="130" t="s">
        <v>91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36"/>
      <c r="P7" s="36"/>
      <c r="Q7" s="36"/>
    </row>
    <row r="8" spans="1:17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15">
      <c r="A9" s="129" t="s">
        <v>232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36"/>
      <c r="P9" s="36"/>
      <c r="Q9" s="36"/>
    </row>
    <row r="10" spans="1:17" ht="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ht="14.25" customHeight="1">
      <c r="A11" s="38" t="s">
        <v>92</v>
      </c>
      <c r="B11" s="37"/>
      <c r="C11" s="37"/>
      <c r="D11" s="37"/>
      <c r="E11" s="37"/>
      <c r="F11" s="37"/>
      <c r="G11" s="37"/>
      <c r="H11" s="37"/>
      <c r="I11" s="37" t="s">
        <v>102</v>
      </c>
      <c r="J11" s="37"/>
      <c r="K11" s="37"/>
      <c r="L11" s="37"/>
      <c r="M11" s="37"/>
      <c r="N11" s="37"/>
      <c r="O11" s="37"/>
      <c r="P11" s="37"/>
      <c r="Q11" s="37"/>
    </row>
    <row r="12" spans="1:17" ht="30" customHeight="1">
      <c r="A12" s="38" t="s">
        <v>93</v>
      </c>
      <c r="B12" s="37"/>
      <c r="C12" s="37"/>
      <c r="D12" s="37"/>
      <c r="E12" s="37"/>
      <c r="F12" s="37"/>
      <c r="G12" s="37"/>
      <c r="H12" s="37"/>
      <c r="I12" s="37" t="s">
        <v>103</v>
      </c>
      <c r="J12" s="37"/>
      <c r="K12" s="37"/>
      <c r="L12" s="37"/>
      <c r="M12" s="37"/>
      <c r="N12" s="37"/>
      <c r="O12" s="37"/>
      <c r="P12" s="37"/>
      <c r="Q12" s="37"/>
    </row>
    <row r="13" spans="1:17" ht="27" customHeight="1">
      <c r="A13" s="38" t="s">
        <v>94</v>
      </c>
      <c r="B13" s="37"/>
      <c r="C13" s="37"/>
      <c r="D13" s="37"/>
      <c r="E13" s="37"/>
      <c r="F13" s="37"/>
      <c r="G13" s="37"/>
      <c r="H13" s="37"/>
      <c r="I13" s="37" t="s">
        <v>104</v>
      </c>
      <c r="J13" s="37"/>
      <c r="K13" s="37"/>
      <c r="L13" s="37"/>
      <c r="M13" s="37"/>
      <c r="N13" s="37"/>
      <c r="O13" s="37"/>
      <c r="P13" s="37"/>
      <c r="Q13" s="37"/>
    </row>
    <row r="14" spans="1:17" ht="29.25" customHeight="1">
      <c r="A14" s="38" t="s">
        <v>95</v>
      </c>
      <c r="B14" s="37"/>
      <c r="C14" s="37"/>
      <c r="D14" s="37"/>
      <c r="E14" s="37"/>
      <c r="F14" s="37"/>
      <c r="G14" s="37"/>
      <c r="H14" s="37"/>
      <c r="I14" s="37" t="s">
        <v>105</v>
      </c>
      <c r="J14" s="37"/>
      <c r="K14" s="37"/>
      <c r="L14" s="37"/>
      <c r="M14" s="37"/>
      <c r="N14" s="37"/>
      <c r="O14" s="37"/>
      <c r="P14" s="37"/>
      <c r="Q14" s="37"/>
    </row>
    <row r="15" spans="1:17" ht="21.75" customHeight="1">
      <c r="A15" s="38" t="s">
        <v>96</v>
      </c>
      <c r="B15" s="37"/>
      <c r="C15" s="37"/>
      <c r="D15" s="37"/>
      <c r="E15" s="37"/>
      <c r="F15" s="37"/>
      <c r="G15" s="37"/>
      <c r="H15" s="37"/>
      <c r="I15" s="37" t="s">
        <v>106</v>
      </c>
      <c r="J15" s="37"/>
      <c r="K15" s="37"/>
      <c r="L15" s="37"/>
      <c r="M15" s="37"/>
      <c r="N15" s="37"/>
      <c r="O15" s="37"/>
      <c r="P15" s="37"/>
      <c r="Q15" s="37"/>
    </row>
    <row r="16" spans="1:17" ht="27.75" customHeight="1">
      <c r="A16" s="38" t="s">
        <v>97</v>
      </c>
      <c r="B16" s="37"/>
      <c r="C16" s="37"/>
      <c r="D16" s="37"/>
      <c r="E16" s="37"/>
      <c r="F16" s="37"/>
      <c r="G16" s="37"/>
      <c r="H16" s="37"/>
      <c r="I16" s="37" t="s">
        <v>107</v>
      </c>
      <c r="J16" s="37"/>
      <c r="K16" s="37"/>
      <c r="L16" s="37"/>
      <c r="M16" s="37"/>
      <c r="N16" s="37"/>
      <c r="O16" s="37"/>
      <c r="P16" s="37"/>
      <c r="Q16" s="37"/>
    </row>
    <row r="17" spans="1:17" ht="31.5" customHeight="1">
      <c r="A17" s="38" t="s">
        <v>98</v>
      </c>
      <c r="B17" s="37"/>
      <c r="C17" s="37"/>
      <c r="D17" s="37"/>
      <c r="E17" s="37"/>
      <c r="F17" s="37"/>
      <c r="G17" s="37"/>
      <c r="H17" s="37"/>
      <c r="I17" s="37" t="s">
        <v>108</v>
      </c>
      <c r="J17" s="37"/>
      <c r="K17" s="37"/>
      <c r="L17" s="37"/>
      <c r="M17" s="37"/>
      <c r="N17" s="37"/>
      <c r="O17" s="37"/>
      <c r="P17" s="37"/>
      <c r="Q17" s="37"/>
    </row>
    <row r="18" spans="1:17" ht="30.75" customHeight="1">
      <c r="A18" s="38" t="s">
        <v>99</v>
      </c>
      <c r="B18" s="37"/>
      <c r="C18" s="37"/>
      <c r="D18" s="37"/>
      <c r="E18" s="37"/>
      <c r="F18" s="37"/>
      <c r="G18" s="37"/>
      <c r="H18" s="37"/>
      <c r="I18" s="37" t="s">
        <v>109</v>
      </c>
      <c r="J18" s="37"/>
      <c r="K18" s="37"/>
      <c r="L18" s="37"/>
      <c r="M18" s="37"/>
      <c r="N18" s="37"/>
      <c r="O18" s="37"/>
      <c r="P18" s="37"/>
      <c r="Q18" s="37"/>
    </row>
    <row r="19" spans="1:17" ht="30.75" customHeight="1">
      <c r="A19" s="38" t="s">
        <v>100</v>
      </c>
      <c r="B19" s="37"/>
      <c r="C19" s="37"/>
      <c r="D19" s="37"/>
      <c r="E19" s="37"/>
      <c r="F19" s="37"/>
      <c r="G19" s="37"/>
      <c r="H19" s="37"/>
      <c r="I19" s="37" t="s">
        <v>110</v>
      </c>
      <c r="J19" s="37"/>
      <c r="K19" s="37"/>
      <c r="L19" s="37"/>
      <c r="M19" s="37"/>
      <c r="N19" s="37"/>
      <c r="O19" s="37"/>
      <c r="P19" s="37"/>
      <c r="Q19" s="37"/>
    </row>
    <row r="20" spans="1:17" ht="31.5" customHeight="1">
      <c r="A20" s="38" t="s">
        <v>101</v>
      </c>
      <c r="B20" s="37"/>
      <c r="C20" s="37"/>
      <c r="D20" s="37"/>
      <c r="E20" s="37"/>
      <c r="F20" s="37"/>
      <c r="G20" s="37"/>
      <c r="H20" s="37"/>
      <c r="I20" s="37" t="s">
        <v>111</v>
      </c>
      <c r="J20" s="37"/>
      <c r="K20" s="37"/>
      <c r="L20" s="37"/>
      <c r="M20" s="37"/>
      <c r="N20" s="37"/>
      <c r="O20" s="37"/>
      <c r="P20" s="37"/>
      <c r="Q20" s="37"/>
    </row>
    <row r="21" spans="1:17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</sheetData>
  <sheetProtection/>
  <mergeCells count="5">
    <mergeCell ref="A9:N9"/>
    <mergeCell ref="A1:N1"/>
    <mergeCell ref="A3:N3"/>
    <mergeCell ref="A5:N5"/>
    <mergeCell ref="A7:N7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4"/>
  <sheetViews>
    <sheetView showZeros="0" zoomScale="80" zoomScaleNormal="80" zoomScaleSheetLayoutView="80" zoomScalePageLayoutView="0" workbookViewId="0" topLeftCell="A19">
      <selection activeCell="A24" sqref="A24:BA24"/>
    </sheetView>
  </sheetViews>
  <sheetFormatPr defaultColWidth="9.140625" defaultRowHeight="15"/>
  <cols>
    <col min="1" max="1" width="4.421875" style="2" customWidth="1"/>
    <col min="2" max="34" width="3.57421875" style="2" customWidth="1"/>
    <col min="35" max="35" width="3.28125" style="2" customWidth="1"/>
    <col min="36" max="53" width="3.57421875" style="2" customWidth="1"/>
    <col min="54" max="16384" width="9.140625" style="2" customWidth="1"/>
  </cols>
  <sheetData>
    <row r="1" spans="4:48" ht="29.25" customHeight="1">
      <c r="D1" s="151" t="s">
        <v>41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</row>
    <row r="2" spans="4:48" ht="26.25" customHeight="1">
      <c r="D2" s="151" t="s">
        <v>42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</row>
    <row r="3" spans="1:53" ht="21" customHeight="1">
      <c r="A3" s="142" t="s">
        <v>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AK3" s="143" t="s">
        <v>57</v>
      </c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</row>
    <row r="4" spans="1:53" ht="22.5" customHeight="1">
      <c r="A4" s="155" t="s">
        <v>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AK4" s="153" t="s">
        <v>66</v>
      </c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</row>
    <row r="5" spans="37:53" ht="18.75" customHeight="1"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</row>
    <row r="6" spans="1:53" ht="18.75">
      <c r="A6" s="154" t="s">
        <v>10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AK6" s="143" t="s">
        <v>58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</row>
    <row r="7" spans="1:53" ht="18.75">
      <c r="A7" s="214" t="s">
        <v>182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57" t="s">
        <v>183</v>
      </c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</row>
    <row r="8" spans="1:53" ht="24" customHeight="1">
      <c r="A8" s="215" t="s">
        <v>91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</row>
    <row r="9" spans="1:53" ht="16.5" customHeight="1">
      <c r="A9" s="152" t="s">
        <v>11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</row>
    <row r="10" spans="1:53" ht="16.5" customHeight="1">
      <c r="A10" s="152" t="s">
        <v>67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</row>
    <row r="11" spans="1:53" ht="17.25" customHeight="1">
      <c r="A11" s="152" t="s">
        <v>68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</row>
    <row r="12" spans="1:53" ht="16.5" customHeight="1">
      <c r="A12" s="156" t="s">
        <v>69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:53" ht="16.5" customHeight="1">
      <c r="A13" s="142" t="s">
        <v>12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</row>
    <row r="14" spans="1:53" ht="16.5" customHeight="1">
      <c r="A14" s="165" t="s">
        <v>13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</row>
    <row r="15" ht="7.5" customHeight="1" thickBot="1"/>
    <row r="16" spans="1:53" ht="16.5" customHeight="1">
      <c r="A16" s="138" t="s">
        <v>70</v>
      </c>
      <c r="B16" s="131" t="s">
        <v>15</v>
      </c>
      <c r="C16" s="132"/>
      <c r="D16" s="132"/>
      <c r="E16" s="133"/>
      <c r="F16" s="131" t="s">
        <v>16</v>
      </c>
      <c r="G16" s="132"/>
      <c r="H16" s="132"/>
      <c r="I16" s="132"/>
      <c r="J16" s="133"/>
      <c r="K16" s="131" t="s">
        <v>17</v>
      </c>
      <c r="L16" s="132"/>
      <c r="M16" s="132"/>
      <c r="N16" s="133"/>
      <c r="O16" s="192" t="s">
        <v>18</v>
      </c>
      <c r="P16" s="132"/>
      <c r="Q16" s="132"/>
      <c r="R16" s="193"/>
      <c r="S16" s="131" t="s">
        <v>19</v>
      </c>
      <c r="T16" s="132"/>
      <c r="U16" s="132"/>
      <c r="V16" s="132"/>
      <c r="W16" s="133"/>
      <c r="X16" s="131" t="s">
        <v>20</v>
      </c>
      <c r="Y16" s="132"/>
      <c r="Z16" s="132"/>
      <c r="AA16" s="133"/>
      <c r="AB16" s="131" t="s">
        <v>21</v>
      </c>
      <c r="AC16" s="132"/>
      <c r="AD16" s="132"/>
      <c r="AE16" s="133"/>
      <c r="AF16" s="131" t="s">
        <v>22</v>
      </c>
      <c r="AG16" s="132"/>
      <c r="AH16" s="132"/>
      <c r="AI16" s="133"/>
      <c r="AJ16" s="131" t="s">
        <v>23</v>
      </c>
      <c r="AK16" s="132"/>
      <c r="AL16" s="132"/>
      <c r="AM16" s="132"/>
      <c r="AN16" s="133"/>
      <c r="AO16" s="131" t="s">
        <v>24</v>
      </c>
      <c r="AP16" s="132"/>
      <c r="AQ16" s="132"/>
      <c r="AR16" s="133"/>
      <c r="AS16" s="131" t="s">
        <v>25</v>
      </c>
      <c r="AT16" s="132"/>
      <c r="AU16" s="132"/>
      <c r="AV16" s="133"/>
      <c r="AW16" s="192" t="s">
        <v>26</v>
      </c>
      <c r="AX16" s="132"/>
      <c r="AY16" s="132"/>
      <c r="AZ16" s="132"/>
      <c r="BA16" s="133"/>
    </row>
    <row r="17" spans="1:53" s="4" customFormat="1" ht="15.75" customHeight="1">
      <c r="A17" s="139"/>
      <c r="B17" s="45">
        <v>1</v>
      </c>
      <c r="C17" s="40">
        <f aca="true" t="shared" si="0" ref="C17:AH17">B17+1</f>
        <v>2</v>
      </c>
      <c r="D17" s="40">
        <f t="shared" si="0"/>
        <v>3</v>
      </c>
      <c r="E17" s="41">
        <f t="shared" si="0"/>
        <v>4</v>
      </c>
      <c r="F17" s="45">
        <f t="shared" si="0"/>
        <v>5</v>
      </c>
      <c r="G17" s="40">
        <f t="shared" si="0"/>
        <v>6</v>
      </c>
      <c r="H17" s="40">
        <f t="shared" si="0"/>
        <v>7</v>
      </c>
      <c r="I17" s="40">
        <f t="shared" si="0"/>
        <v>8</v>
      </c>
      <c r="J17" s="41">
        <f t="shared" si="0"/>
        <v>9</v>
      </c>
      <c r="K17" s="45">
        <f t="shared" si="0"/>
        <v>10</v>
      </c>
      <c r="L17" s="40">
        <f t="shared" si="0"/>
        <v>11</v>
      </c>
      <c r="M17" s="40">
        <f t="shared" si="0"/>
        <v>12</v>
      </c>
      <c r="N17" s="41">
        <f t="shared" si="0"/>
        <v>13</v>
      </c>
      <c r="O17" s="42">
        <f t="shared" si="0"/>
        <v>14</v>
      </c>
      <c r="P17" s="40">
        <f t="shared" si="0"/>
        <v>15</v>
      </c>
      <c r="Q17" s="40">
        <f t="shared" si="0"/>
        <v>16</v>
      </c>
      <c r="R17" s="75">
        <f t="shared" si="0"/>
        <v>17</v>
      </c>
      <c r="S17" s="45">
        <f t="shared" si="0"/>
        <v>18</v>
      </c>
      <c r="T17" s="40">
        <f t="shared" si="0"/>
        <v>19</v>
      </c>
      <c r="U17" s="40">
        <f t="shared" si="0"/>
        <v>20</v>
      </c>
      <c r="V17" s="40">
        <f t="shared" si="0"/>
        <v>21</v>
      </c>
      <c r="W17" s="41">
        <f t="shared" si="0"/>
        <v>22</v>
      </c>
      <c r="X17" s="45">
        <f t="shared" si="0"/>
        <v>23</v>
      </c>
      <c r="Y17" s="40">
        <f t="shared" si="0"/>
        <v>24</v>
      </c>
      <c r="Z17" s="40">
        <f t="shared" si="0"/>
        <v>25</v>
      </c>
      <c r="AA17" s="41">
        <f t="shared" si="0"/>
        <v>26</v>
      </c>
      <c r="AB17" s="45">
        <f t="shared" si="0"/>
        <v>27</v>
      </c>
      <c r="AC17" s="40">
        <f t="shared" si="0"/>
        <v>28</v>
      </c>
      <c r="AD17" s="40">
        <f t="shared" si="0"/>
        <v>29</v>
      </c>
      <c r="AE17" s="41">
        <f t="shared" si="0"/>
        <v>30</v>
      </c>
      <c r="AF17" s="45">
        <f t="shared" si="0"/>
        <v>31</v>
      </c>
      <c r="AG17" s="40">
        <f t="shared" si="0"/>
        <v>32</v>
      </c>
      <c r="AH17" s="40">
        <f t="shared" si="0"/>
        <v>33</v>
      </c>
      <c r="AI17" s="41">
        <f aca="true" t="shared" si="1" ref="AI17:BA17">AH17+1</f>
        <v>34</v>
      </c>
      <c r="AJ17" s="45">
        <f t="shared" si="1"/>
        <v>35</v>
      </c>
      <c r="AK17" s="40">
        <f t="shared" si="1"/>
        <v>36</v>
      </c>
      <c r="AL17" s="40">
        <f t="shared" si="1"/>
        <v>37</v>
      </c>
      <c r="AM17" s="40">
        <f t="shared" si="1"/>
        <v>38</v>
      </c>
      <c r="AN17" s="41">
        <f t="shared" si="1"/>
        <v>39</v>
      </c>
      <c r="AO17" s="45">
        <f t="shared" si="1"/>
        <v>40</v>
      </c>
      <c r="AP17" s="40">
        <f t="shared" si="1"/>
        <v>41</v>
      </c>
      <c r="AQ17" s="40">
        <f t="shared" si="1"/>
        <v>42</v>
      </c>
      <c r="AR17" s="41">
        <f t="shared" si="1"/>
        <v>43</v>
      </c>
      <c r="AS17" s="45">
        <f t="shared" si="1"/>
        <v>44</v>
      </c>
      <c r="AT17" s="40">
        <f t="shared" si="1"/>
        <v>45</v>
      </c>
      <c r="AU17" s="40">
        <f t="shared" si="1"/>
        <v>46</v>
      </c>
      <c r="AV17" s="41">
        <f t="shared" si="1"/>
        <v>47</v>
      </c>
      <c r="AW17" s="42">
        <f t="shared" si="1"/>
        <v>48</v>
      </c>
      <c r="AX17" s="40">
        <f t="shared" si="1"/>
        <v>49</v>
      </c>
      <c r="AY17" s="40">
        <f t="shared" si="1"/>
        <v>50</v>
      </c>
      <c r="AZ17" s="40">
        <f t="shared" si="1"/>
        <v>51</v>
      </c>
      <c r="BA17" s="41">
        <f t="shared" si="1"/>
        <v>52</v>
      </c>
    </row>
    <row r="18" spans="1:53" s="4" customFormat="1" ht="15.75" customHeight="1">
      <c r="A18" s="139"/>
      <c r="B18" s="46">
        <v>3</v>
      </c>
      <c r="C18" s="47">
        <v>10</v>
      </c>
      <c r="D18" s="47">
        <v>17</v>
      </c>
      <c r="E18" s="48">
        <v>24</v>
      </c>
      <c r="F18" s="49">
        <v>1</v>
      </c>
      <c r="G18" s="47">
        <v>8</v>
      </c>
      <c r="H18" s="47">
        <v>15</v>
      </c>
      <c r="I18" s="47">
        <v>22</v>
      </c>
      <c r="J18" s="48">
        <v>29</v>
      </c>
      <c r="K18" s="49">
        <v>5</v>
      </c>
      <c r="L18" s="47">
        <v>12</v>
      </c>
      <c r="M18" s="47">
        <v>19</v>
      </c>
      <c r="N18" s="48">
        <v>26</v>
      </c>
      <c r="O18" s="50">
        <v>3</v>
      </c>
      <c r="P18" s="47">
        <v>10</v>
      </c>
      <c r="Q18" s="47">
        <v>17</v>
      </c>
      <c r="R18" s="76">
        <v>24</v>
      </c>
      <c r="S18" s="49">
        <v>31</v>
      </c>
      <c r="T18" s="47">
        <v>7</v>
      </c>
      <c r="U18" s="47">
        <v>14</v>
      </c>
      <c r="V18" s="47">
        <v>21</v>
      </c>
      <c r="W18" s="48">
        <v>28</v>
      </c>
      <c r="X18" s="49">
        <v>4</v>
      </c>
      <c r="Y18" s="47">
        <v>11</v>
      </c>
      <c r="Z18" s="47">
        <v>18</v>
      </c>
      <c r="AA18" s="48">
        <v>25</v>
      </c>
      <c r="AB18" s="49">
        <v>4</v>
      </c>
      <c r="AC18" s="47">
        <v>10</v>
      </c>
      <c r="AD18" s="47">
        <v>17</v>
      </c>
      <c r="AE18" s="48">
        <v>24</v>
      </c>
      <c r="AF18" s="49">
        <v>1</v>
      </c>
      <c r="AG18" s="47">
        <v>8</v>
      </c>
      <c r="AH18" s="47">
        <v>18</v>
      </c>
      <c r="AI18" s="48">
        <v>25</v>
      </c>
      <c r="AJ18" s="49">
        <v>29</v>
      </c>
      <c r="AK18" s="47">
        <v>6</v>
      </c>
      <c r="AL18" s="47">
        <v>13</v>
      </c>
      <c r="AM18" s="47">
        <v>20</v>
      </c>
      <c r="AN18" s="48">
        <v>27</v>
      </c>
      <c r="AO18" s="49">
        <v>3</v>
      </c>
      <c r="AP18" s="47">
        <v>10</v>
      </c>
      <c r="AQ18" s="47">
        <v>17</v>
      </c>
      <c r="AR18" s="48">
        <v>24</v>
      </c>
      <c r="AS18" s="49">
        <v>1</v>
      </c>
      <c r="AT18" s="47">
        <v>8</v>
      </c>
      <c r="AU18" s="47">
        <v>15</v>
      </c>
      <c r="AV18" s="48">
        <v>22</v>
      </c>
      <c r="AW18" s="50">
        <v>29</v>
      </c>
      <c r="AX18" s="47">
        <v>5</v>
      </c>
      <c r="AY18" s="47">
        <v>12</v>
      </c>
      <c r="AZ18" s="47">
        <v>19</v>
      </c>
      <c r="BA18" s="48">
        <v>26</v>
      </c>
    </row>
    <row r="19" spans="1:53" s="4" customFormat="1" ht="15.75" customHeight="1">
      <c r="A19" s="140"/>
      <c r="B19" s="46">
        <v>7</v>
      </c>
      <c r="C19" s="47">
        <v>14</v>
      </c>
      <c r="D19" s="47">
        <v>21</v>
      </c>
      <c r="E19" s="48">
        <v>28</v>
      </c>
      <c r="F19" s="49">
        <v>5</v>
      </c>
      <c r="G19" s="47">
        <v>12</v>
      </c>
      <c r="H19" s="47">
        <v>19</v>
      </c>
      <c r="I19" s="47">
        <v>26</v>
      </c>
      <c r="J19" s="48">
        <v>2</v>
      </c>
      <c r="K19" s="49">
        <v>9</v>
      </c>
      <c r="L19" s="47">
        <v>16</v>
      </c>
      <c r="M19" s="47">
        <v>23</v>
      </c>
      <c r="N19" s="48">
        <v>30</v>
      </c>
      <c r="O19" s="50">
        <v>7</v>
      </c>
      <c r="P19" s="47">
        <v>14</v>
      </c>
      <c r="Q19" s="47">
        <v>21</v>
      </c>
      <c r="R19" s="76">
        <v>28</v>
      </c>
      <c r="S19" s="49">
        <v>4</v>
      </c>
      <c r="T19" s="47">
        <v>11</v>
      </c>
      <c r="U19" s="47">
        <v>18</v>
      </c>
      <c r="V19" s="47">
        <v>25</v>
      </c>
      <c r="W19" s="48">
        <v>1</v>
      </c>
      <c r="X19" s="49">
        <v>8</v>
      </c>
      <c r="Y19" s="47">
        <v>15</v>
      </c>
      <c r="Z19" s="47">
        <v>22</v>
      </c>
      <c r="AA19" s="48">
        <v>1</v>
      </c>
      <c r="AB19" s="49">
        <v>8</v>
      </c>
      <c r="AC19" s="47">
        <v>14</v>
      </c>
      <c r="AD19" s="47">
        <v>21</v>
      </c>
      <c r="AE19" s="48">
        <v>28</v>
      </c>
      <c r="AF19" s="49">
        <v>5</v>
      </c>
      <c r="AG19" s="47">
        <v>12</v>
      </c>
      <c r="AH19" s="47">
        <v>22</v>
      </c>
      <c r="AI19" s="48">
        <v>29</v>
      </c>
      <c r="AJ19" s="49">
        <v>3</v>
      </c>
      <c r="AK19" s="47">
        <v>10</v>
      </c>
      <c r="AL19" s="47">
        <v>17</v>
      </c>
      <c r="AM19" s="47">
        <v>24</v>
      </c>
      <c r="AN19" s="48">
        <v>31</v>
      </c>
      <c r="AO19" s="49">
        <v>7</v>
      </c>
      <c r="AP19" s="47">
        <v>14</v>
      </c>
      <c r="AQ19" s="47">
        <v>21</v>
      </c>
      <c r="AR19" s="48">
        <v>28</v>
      </c>
      <c r="AS19" s="49">
        <v>5</v>
      </c>
      <c r="AT19" s="47">
        <v>12</v>
      </c>
      <c r="AU19" s="47">
        <v>19</v>
      </c>
      <c r="AV19" s="48">
        <v>26</v>
      </c>
      <c r="AW19" s="50">
        <v>2</v>
      </c>
      <c r="AX19" s="47">
        <v>9</v>
      </c>
      <c r="AY19" s="47">
        <v>16</v>
      </c>
      <c r="AZ19" s="47">
        <v>23</v>
      </c>
      <c r="BA19" s="48">
        <v>30</v>
      </c>
    </row>
    <row r="20" spans="1:53" ht="16.5" customHeight="1">
      <c r="A20" s="17" t="s">
        <v>27</v>
      </c>
      <c r="B20" s="18" t="s">
        <v>28</v>
      </c>
      <c r="C20" s="19" t="s">
        <v>28</v>
      </c>
      <c r="D20" s="19" t="s">
        <v>28</v>
      </c>
      <c r="E20" s="13" t="s">
        <v>28</v>
      </c>
      <c r="F20" s="18" t="s">
        <v>28</v>
      </c>
      <c r="G20" s="19" t="s">
        <v>28</v>
      </c>
      <c r="H20" s="19" t="s">
        <v>28</v>
      </c>
      <c r="I20" s="19" t="s">
        <v>28</v>
      </c>
      <c r="J20" s="13" t="s">
        <v>28</v>
      </c>
      <c r="K20" s="18" t="s">
        <v>28</v>
      </c>
      <c r="L20" s="19" t="s">
        <v>28</v>
      </c>
      <c r="M20" s="19" t="s">
        <v>28</v>
      </c>
      <c r="N20" s="13" t="s">
        <v>28</v>
      </c>
      <c r="O20" s="43" t="s">
        <v>28</v>
      </c>
      <c r="P20" s="19" t="s">
        <v>29</v>
      </c>
      <c r="Q20" s="19" t="s">
        <v>29</v>
      </c>
      <c r="R20" s="77" t="s">
        <v>29</v>
      </c>
      <c r="S20" s="18" t="s">
        <v>30</v>
      </c>
      <c r="T20" s="19" t="s">
        <v>30</v>
      </c>
      <c r="U20" s="19" t="s">
        <v>30</v>
      </c>
      <c r="V20" s="19" t="s">
        <v>30</v>
      </c>
      <c r="W20" s="13" t="s">
        <v>28</v>
      </c>
      <c r="X20" s="18" t="s">
        <v>28</v>
      </c>
      <c r="Y20" s="19" t="s">
        <v>28</v>
      </c>
      <c r="Z20" s="19" t="s">
        <v>28</v>
      </c>
      <c r="AA20" s="13" t="s">
        <v>28</v>
      </c>
      <c r="AB20" s="18" t="s">
        <v>28</v>
      </c>
      <c r="AC20" s="19" t="s">
        <v>28</v>
      </c>
      <c r="AD20" s="19" t="s">
        <v>28</v>
      </c>
      <c r="AE20" s="13" t="s">
        <v>28</v>
      </c>
      <c r="AF20" s="18" t="s">
        <v>28</v>
      </c>
      <c r="AG20" s="19" t="s">
        <v>28</v>
      </c>
      <c r="AH20" s="19" t="s">
        <v>28</v>
      </c>
      <c r="AI20" s="13" t="s">
        <v>28</v>
      </c>
      <c r="AJ20" s="18" t="s">
        <v>28</v>
      </c>
      <c r="AK20" s="19" t="s">
        <v>28</v>
      </c>
      <c r="AL20" s="19" t="s">
        <v>28</v>
      </c>
      <c r="AM20" s="19" t="s">
        <v>29</v>
      </c>
      <c r="AN20" s="13" t="s">
        <v>29</v>
      </c>
      <c r="AO20" s="18" t="s">
        <v>29</v>
      </c>
      <c r="AP20" s="19" t="s">
        <v>30</v>
      </c>
      <c r="AQ20" s="19" t="s">
        <v>30</v>
      </c>
      <c r="AR20" s="13" t="s">
        <v>30</v>
      </c>
      <c r="AS20" s="18" t="s">
        <v>30</v>
      </c>
      <c r="AT20" s="19" t="s">
        <v>30</v>
      </c>
      <c r="AU20" s="19" t="s">
        <v>30</v>
      </c>
      <c r="AV20" s="13" t="s">
        <v>30</v>
      </c>
      <c r="AW20" s="43" t="s">
        <v>30</v>
      </c>
      <c r="AX20" s="19" t="s">
        <v>30</v>
      </c>
      <c r="AY20" s="19" t="s">
        <v>30</v>
      </c>
      <c r="AZ20" s="19" t="s">
        <v>30</v>
      </c>
      <c r="BA20" s="13" t="s">
        <v>30</v>
      </c>
    </row>
    <row r="21" spans="1:53" ht="16.5" customHeight="1">
      <c r="A21" s="17" t="s">
        <v>32</v>
      </c>
      <c r="B21" s="18" t="s">
        <v>28</v>
      </c>
      <c r="C21" s="19" t="s">
        <v>28</v>
      </c>
      <c r="D21" s="19" t="s">
        <v>28</v>
      </c>
      <c r="E21" s="13" t="s">
        <v>28</v>
      </c>
      <c r="F21" s="18" t="s">
        <v>28</v>
      </c>
      <c r="G21" s="19" t="s">
        <v>28</v>
      </c>
      <c r="H21" s="19" t="s">
        <v>28</v>
      </c>
      <c r="I21" s="19" t="s">
        <v>28</v>
      </c>
      <c r="J21" s="13" t="s">
        <v>28</v>
      </c>
      <c r="K21" s="18" t="s">
        <v>28</v>
      </c>
      <c r="L21" s="19" t="s">
        <v>28</v>
      </c>
      <c r="M21" s="19" t="s">
        <v>28</v>
      </c>
      <c r="N21" s="13" t="s">
        <v>28</v>
      </c>
      <c r="O21" s="43" t="s">
        <v>28</v>
      </c>
      <c r="P21" s="19" t="s">
        <v>29</v>
      </c>
      <c r="Q21" s="19" t="s">
        <v>29</v>
      </c>
      <c r="R21" s="77" t="s">
        <v>29</v>
      </c>
      <c r="S21" s="18" t="s">
        <v>30</v>
      </c>
      <c r="T21" s="19" t="s">
        <v>30</v>
      </c>
      <c r="U21" s="19" t="s">
        <v>30</v>
      </c>
      <c r="V21" s="19" t="s">
        <v>30</v>
      </c>
      <c r="W21" s="13" t="s">
        <v>28</v>
      </c>
      <c r="X21" s="18" t="s">
        <v>28</v>
      </c>
      <c r="Y21" s="19" t="s">
        <v>28</v>
      </c>
      <c r="Z21" s="19" t="s">
        <v>28</v>
      </c>
      <c r="AA21" s="13" t="s">
        <v>28</v>
      </c>
      <c r="AB21" s="18" t="s">
        <v>28</v>
      </c>
      <c r="AC21" s="19" t="s">
        <v>28</v>
      </c>
      <c r="AD21" s="19" t="s">
        <v>28</v>
      </c>
      <c r="AE21" s="13" t="s">
        <v>28</v>
      </c>
      <c r="AF21" s="18" t="s">
        <v>28</v>
      </c>
      <c r="AG21" s="19" t="s">
        <v>28</v>
      </c>
      <c r="AH21" s="19" t="s">
        <v>28</v>
      </c>
      <c r="AI21" s="13" t="s">
        <v>28</v>
      </c>
      <c r="AJ21" s="18" t="s">
        <v>28</v>
      </c>
      <c r="AK21" s="19" t="s">
        <v>28</v>
      </c>
      <c r="AL21" s="19" t="s">
        <v>28</v>
      </c>
      <c r="AM21" s="19" t="s">
        <v>31</v>
      </c>
      <c r="AN21" s="13" t="s">
        <v>31</v>
      </c>
      <c r="AO21" s="18" t="s">
        <v>31</v>
      </c>
      <c r="AP21" s="19" t="s">
        <v>31</v>
      </c>
      <c r="AQ21" s="19" t="s">
        <v>29</v>
      </c>
      <c r="AR21" s="13" t="s">
        <v>29</v>
      </c>
      <c r="AS21" s="18" t="s">
        <v>29</v>
      </c>
      <c r="AT21" s="19" t="s">
        <v>30</v>
      </c>
      <c r="AU21" s="19" t="s">
        <v>30</v>
      </c>
      <c r="AV21" s="13" t="s">
        <v>30</v>
      </c>
      <c r="AW21" s="43" t="s">
        <v>30</v>
      </c>
      <c r="AX21" s="19" t="s">
        <v>30</v>
      </c>
      <c r="AY21" s="19" t="s">
        <v>30</v>
      </c>
      <c r="AZ21" s="19" t="s">
        <v>30</v>
      </c>
      <c r="BA21" s="13" t="s">
        <v>30</v>
      </c>
    </row>
    <row r="22" spans="1:53" ht="16.5" customHeight="1">
      <c r="A22" s="17" t="s">
        <v>50</v>
      </c>
      <c r="B22" s="18" t="s">
        <v>28</v>
      </c>
      <c r="C22" s="19" t="s">
        <v>28</v>
      </c>
      <c r="D22" s="19" t="s">
        <v>28</v>
      </c>
      <c r="E22" s="13" t="s">
        <v>28</v>
      </c>
      <c r="F22" s="18" t="s">
        <v>28</v>
      </c>
      <c r="G22" s="19" t="s">
        <v>28</v>
      </c>
      <c r="H22" s="19" t="s">
        <v>28</v>
      </c>
      <c r="I22" s="19" t="s">
        <v>28</v>
      </c>
      <c r="J22" s="13" t="s">
        <v>28</v>
      </c>
      <c r="K22" s="18" t="s">
        <v>28</v>
      </c>
      <c r="L22" s="19" t="s">
        <v>28</v>
      </c>
      <c r="M22" s="19" t="s">
        <v>28</v>
      </c>
      <c r="N22" s="13" t="s">
        <v>28</v>
      </c>
      <c r="O22" s="43" t="s">
        <v>28</v>
      </c>
      <c r="P22" s="19" t="s">
        <v>29</v>
      </c>
      <c r="Q22" s="19" t="s">
        <v>29</v>
      </c>
      <c r="R22" s="77" t="s">
        <v>29</v>
      </c>
      <c r="S22" s="18" t="s">
        <v>30</v>
      </c>
      <c r="T22" s="19" t="s">
        <v>30</v>
      </c>
      <c r="U22" s="19" t="s">
        <v>30</v>
      </c>
      <c r="V22" s="19" t="s">
        <v>30</v>
      </c>
      <c r="W22" s="13" t="s">
        <v>28</v>
      </c>
      <c r="X22" s="18" t="s">
        <v>28</v>
      </c>
      <c r="Y22" s="19" t="s">
        <v>28</v>
      </c>
      <c r="Z22" s="19" t="s">
        <v>28</v>
      </c>
      <c r="AA22" s="13" t="s">
        <v>28</v>
      </c>
      <c r="AB22" s="18" t="s">
        <v>28</v>
      </c>
      <c r="AC22" s="19" t="s">
        <v>28</v>
      </c>
      <c r="AD22" s="19" t="s">
        <v>28</v>
      </c>
      <c r="AE22" s="13" t="s">
        <v>28</v>
      </c>
      <c r="AF22" s="18" t="s">
        <v>28</v>
      </c>
      <c r="AG22" s="19" t="s">
        <v>28</v>
      </c>
      <c r="AH22" s="19" t="s">
        <v>28</v>
      </c>
      <c r="AI22" s="13" t="s">
        <v>28</v>
      </c>
      <c r="AJ22" s="18" t="s">
        <v>28</v>
      </c>
      <c r="AK22" s="19" t="s">
        <v>28</v>
      </c>
      <c r="AL22" s="19" t="s">
        <v>29</v>
      </c>
      <c r="AM22" s="19" t="s">
        <v>29</v>
      </c>
      <c r="AN22" s="13" t="s">
        <v>29</v>
      </c>
      <c r="AO22" s="18" t="s">
        <v>31</v>
      </c>
      <c r="AP22" s="19" t="s">
        <v>31</v>
      </c>
      <c r="AQ22" s="19" t="s">
        <v>31</v>
      </c>
      <c r="AR22" s="13" t="s">
        <v>31</v>
      </c>
      <c r="AS22" s="18" t="s">
        <v>31</v>
      </c>
      <c r="AT22" s="19" t="s">
        <v>30</v>
      </c>
      <c r="AU22" s="19" t="s">
        <v>30</v>
      </c>
      <c r="AV22" s="13" t="s">
        <v>30</v>
      </c>
      <c r="AW22" s="43" t="s">
        <v>30</v>
      </c>
      <c r="AX22" s="19" t="s">
        <v>30</v>
      </c>
      <c r="AY22" s="19" t="s">
        <v>30</v>
      </c>
      <c r="AZ22" s="19" t="s">
        <v>30</v>
      </c>
      <c r="BA22" s="13" t="s">
        <v>30</v>
      </c>
    </row>
    <row r="23" spans="1:53" ht="16.5" customHeight="1" thickBot="1">
      <c r="A23" s="20" t="s">
        <v>51</v>
      </c>
      <c r="B23" s="21" t="s">
        <v>28</v>
      </c>
      <c r="C23" s="10" t="s">
        <v>28</v>
      </c>
      <c r="D23" s="10" t="s">
        <v>28</v>
      </c>
      <c r="E23" s="22" t="s">
        <v>28</v>
      </c>
      <c r="F23" s="21" t="s">
        <v>28</v>
      </c>
      <c r="G23" s="10" t="s">
        <v>28</v>
      </c>
      <c r="H23" s="10" t="s">
        <v>28</v>
      </c>
      <c r="I23" s="10" t="s">
        <v>28</v>
      </c>
      <c r="J23" s="22" t="s">
        <v>28</v>
      </c>
      <c r="K23" s="21" t="s">
        <v>28</v>
      </c>
      <c r="L23" s="10" t="s">
        <v>28</v>
      </c>
      <c r="M23" s="10" t="s">
        <v>28</v>
      </c>
      <c r="N23" s="22" t="s">
        <v>28</v>
      </c>
      <c r="O23" s="44" t="s">
        <v>28</v>
      </c>
      <c r="P23" s="10" t="s">
        <v>29</v>
      </c>
      <c r="Q23" s="10" t="s">
        <v>29</v>
      </c>
      <c r="R23" s="78" t="s">
        <v>29</v>
      </c>
      <c r="S23" s="21" t="s">
        <v>30</v>
      </c>
      <c r="T23" s="10" t="s">
        <v>30</v>
      </c>
      <c r="U23" s="10" t="s">
        <v>30</v>
      </c>
      <c r="V23" s="10" t="s">
        <v>30</v>
      </c>
      <c r="W23" s="22" t="s">
        <v>28</v>
      </c>
      <c r="X23" s="21" t="s">
        <v>28</v>
      </c>
      <c r="Y23" s="10" t="s">
        <v>28</v>
      </c>
      <c r="Z23" s="10" t="s">
        <v>28</v>
      </c>
      <c r="AA23" s="22" t="s">
        <v>28</v>
      </c>
      <c r="AB23" s="21" t="s">
        <v>28</v>
      </c>
      <c r="AC23" s="10" t="s">
        <v>28</v>
      </c>
      <c r="AD23" s="10" t="s">
        <v>28</v>
      </c>
      <c r="AE23" s="22" t="s">
        <v>28</v>
      </c>
      <c r="AF23" s="21" t="s">
        <v>28</v>
      </c>
      <c r="AG23" s="10" t="s">
        <v>31</v>
      </c>
      <c r="AH23" s="10" t="s">
        <v>31</v>
      </c>
      <c r="AI23" s="22" t="s">
        <v>31</v>
      </c>
      <c r="AJ23" s="21" t="s">
        <v>31</v>
      </c>
      <c r="AK23" s="10" t="s">
        <v>31</v>
      </c>
      <c r="AL23" s="10" t="s">
        <v>31</v>
      </c>
      <c r="AM23" s="10" t="s">
        <v>29</v>
      </c>
      <c r="AN23" s="22" t="s">
        <v>29</v>
      </c>
      <c r="AO23" s="21" t="s">
        <v>29</v>
      </c>
      <c r="AP23" s="10" t="s">
        <v>52</v>
      </c>
      <c r="AQ23" s="10" t="s">
        <v>52</v>
      </c>
      <c r="AR23" s="79" t="s">
        <v>52</v>
      </c>
      <c r="AS23" s="21"/>
      <c r="AT23" s="14"/>
      <c r="AU23" s="14"/>
      <c r="AV23" s="16"/>
      <c r="AW23" s="80"/>
      <c r="AX23" s="15"/>
      <c r="AY23" s="15"/>
      <c r="AZ23" s="15"/>
      <c r="BA23" s="16"/>
    </row>
    <row r="24" spans="1:53" ht="8.25" customHeight="1">
      <c r="A24" s="219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</row>
    <row r="25" spans="1:53" ht="16.5" customHeight="1">
      <c r="A25" s="191" t="s">
        <v>43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</row>
    <row r="26" ht="8.25" customHeight="1"/>
    <row r="27" spans="1:53" ht="15.75">
      <c r="A27" s="163" t="s">
        <v>59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U27" s="23"/>
      <c r="V27" s="23"/>
      <c r="W27" s="23"/>
      <c r="X27" s="23"/>
      <c r="Y27" s="165" t="s">
        <v>60</v>
      </c>
      <c r="Z27" s="165"/>
      <c r="AA27" s="165"/>
      <c r="AB27" s="165"/>
      <c r="AC27" s="165"/>
      <c r="AD27" s="165"/>
      <c r="AE27" s="165"/>
      <c r="AF27" s="165"/>
      <c r="AK27" s="164" t="s">
        <v>61</v>
      </c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</row>
    <row r="28" spans="34:52" ht="4.5" customHeight="1" thickBot="1"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3" ht="12.75" customHeight="1">
      <c r="A29" s="158" t="s">
        <v>14</v>
      </c>
      <c r="B29" s="166" t="s">
        <v>33</v>
      </c>
      <c r="C29" s="166"/>
      <c r="D29" s="166"/>
      <c r="E29" s="166" t="s">
        <v>62</v>
      </c>
      <c r="F29" s="166"/>
      <c r="G29" s="166"/>
      <c r="H29" s="211" t="s">
        <v>34</v>
      </c>
      <c r="I29" s="182"/>
      <c r="J29" s="182"/>
      <c r="K29" s="166" t="s">
        <v>35</v>
      </c>
      <c r="L29" s="166"/>
      <c r="M29" s="166"/>
      <c r="N29" s="166" t="s">
        <v>36</v>
      </c>
      <c r="O29" s="166"/>
      <c r="P29" s="216"/>
      <c r="Q29" s="158" t="s">
        <v>37</v>
      </c>
      <c r="R29" s="166"/>
      <c r="S29" s="167"/>
      <c r="T29" s="24"/>
      <c r="U29" s="24"/>
      <c r="V29" s="24"/>
      <c r="W29" s="24"/>
      <c r="X29" s="158" t="s">
        <v>63</v>
      </c>
      <c r="Y29" s="166"/>
      <c r="Z29" s="166"/>
      <c r="AA29" s="166"/>
      <c r="AB29" s="161" t="s">
        <v>38</v>
      </c>
      <c r="AC29" s="161"/>
      <c r="AD29" s="161"/>
      <c r="AE29" s="161" t="s">
        <v>39</v>
      </c>
      <c r="AF29" s="161"/>
      <c r="AG29" s="179"/>
      <c r="AH29" s="3"/>
      <c r="AI29" s="24"/>
      <c r="AJ29" s="24"/>
      <c r="AK29" s="181" t="s">
        <v>64</v>
      </c>
      <c r="AL29" s="182"/>
      <c r="AM29" s="182"/>
      <c r="AN29" s="182"/>
      <c r="AO29" s="182"/>
      <c r="AP29" s="182"/>
      <c r="AQ29" s="182"/>
      <c r="AR29" s="182"/>
      <c r="AS29" s="182"/>
      <c r="AT29" s="183"/>
      <c r="AU29" s="182" t="s">
        <v>38</v>
      </c>
      <c r="AV29" s="182"/>
      <c r="AW29" s="182"/>
      <c r="AX29" s="182"/>
      <c r="AY29" s="182"/>
      <c r="AZ29" s="182"/>
      <c r="BA29" s="183"/>
    </row>
    <row r="30" spans="1:53" ht="59.25" customHeight="1">
      <c r="A30" s="159"/>
      <c r="B30" s="168"/>
      <c r="C30" s="168"/>
      <c r="D30" s="168"/>
      <c r="E30" s="168"/>
      <c r="F30" s="168"/>
      <c r="G30" s="168"/>
      <c r="H30" s="212"/>
      <c r="I30" s="185"/>
      <c r="J30" s="185"/>
      <c r="K30" s="168"/>
      <c r="L30" s="168"/>
      <c r="M30" s="168"/>
      <c r="N30" s="168"/>
      <c r="O30" s="168"/>
      <c r="P30" s="217"/>
      <c r="Q30" s="159"/>
      <c r="R30" s="168"/>
      <c r="S30" s="169"/>
      <c r="T30" s="24"/>
      <c r="U30" s="24"/>
      <c r="V30" s="24"/>
      <c r="W30" s="24"/>
      <c r="X30" s="159"/>
      <c r="Y30" s="168"/>
      <c r="Z30" s="168"/>
      <c r="AA30" s="168"/>
      <c r="AB30" s="162"/>
      <c r="AC30" s="162"/>
      <c r="AD30" s="162"/>
      <c r="AE30" s="162"/>
      <c r="AF30" s="162"/>
      <c r="AG30" s="180"/>
      <c r="AH30" s="3"/>
      <c r="AI30" s="24"/>
      <c r="AJ30" s="24"/>
      <c r="AK30" s="184"/>
      <c r="AL30" s="185"/>
      <c r="AM30" s="185"/>
      <c r="AN30" s="185"/>
      <c r="AO30" s="185"/>
      <c r="AP30" s="185"/>
      <c r="AQ30" s="185"/>
      <c r="AR30" s="185"/>
      <c r="AS30" s="185"/>
      <c r="AT30" s="186"/>
      <c r="AU30" s="185"/>
      <c r="AV30" s="185"/>
      <c r="AW30" s="185"/>
      <c r="AX30" s="185"/>
      <c r="AY30" s="185"/>
      <c r="AZ30" s="185"/>
      <c r="BA30" s="186"/>
    </row>
    <row r="31" spans="1:53" ht="21" customHeight="1">
      <c r="A31" s="159"/>
      <c r="B31" s="168"/>
      <c r="C31" s="168"/>
      <c r="D31" s="168"/>
      <c r="E31" s="168"/>
      <c r="F31" s="168"/>
      <c r="G31" s="168"/>
      <c r="H31" s="212"/>
      <c r="I31" s="185"/>
      <c r="J31" s="185"/>
      <c r="K31" s="168"/>
      <c r="L31" s="168"/>
      <c r="M31" s="168"/>
      <c r="N31" s="168"/>
      <c r="O31" s="168"/>
      <c r="P31" s="217"/>
      <c r="Q31" s="159"/>
      <c r="R31" s="168"/>
      <c r="S31" s="169"/>
      <c r="T31" s="24"/>
      <c r="U31" s="24"/>
      <c r="V31" s="24"/>
      <c r="W31" s="24"/>
      <c r="X31" s="159"/>
      <c r="Y31" s="168"/>
      <c r="Z31" s="168"/>
      <c r="AA31" s="168"/>
      <c r="AB31" s="162"/>
      <c r="AC31" s="162"/>
      <c r="AD31" s="162"/>
      <c r="AE31" s="162"/>
      <c r="AF31" s="162"/>
      <c r="AG31" s="180"/>
      <c r="AH31" s="3"/>
      <c r="AI31" s="24"/>
      <c r="AJ31" s="24"/>
      <c r="AK31" s="184"/>
      <c r="AL31" s="185"/>
      <c r="AM31" s="185"/>
      <c r="AN31" s="185"/>
      <c r="AO31" s="185"/>
      <c r="AP31" s="185"/>
      <c r="AQ31" s="185"/>
      <c r="AR31" s="185"/>
      <c r="AS31" s="185"/>
      <c r="AT31" s="186"/>
      <c r="AU31" s="185"/>
      <c r="AV31" s="185"/>
      <c r="AW31" s="185"/>
      <c r="AX31" s="185"/>
      <c r="AY31" s="185"/>
      <c r="AZ31" s="185"/>
      <c r="BA31" s="186"/>
    </row>
    <row r="32" spans="1:53" ht="21" customHeight="1" thickBot="1">
      <c r="A32" s="160"/>
      <c r="B32" s="170"/>
      <c r="C32" s="170"/>
      <c r="D32" s="170"/>
      <c r="E32" s="170"/>
      <c r="F32" s="170"/>
      <c r="G32" s="170"/>
      <c r="H32" s="213"/>
      <c r="I32" s="194"/>
      <c r="J32" s="194"/>
      <c r="K32" s="170"/>
      <c r="L32" s="170"/>
      <c r="M32" s="170"/>
      <c r="N32" s="170"/>
      <c r="O32" s="170"/>
      <c r="P32" s="218"/>
      <c r="Q32" s="160"/>
      <c r="R32" s="170"/>
      <c r="S32" s="171"/>
      <c r="T32" s="24"/>
      <c r="U32" s="24"/>
      <c r="V32" s="24"/>
      <c r="W32" s="24"/>
      <c r="X32" s="159"/>
      <c r="Y32" s="168"/>
      <c r="Z32" s="168"/>
      <c r="AA32" s="168"/>
      <c r="AB32" s="162"/>
      <c r="AC32" s="162"/>
      <c r="AD32" s="162"/>
      <c r="AE32" s="162"/>
      <c r="AF32" s="162"/>
      <c r="AG32" s="180"/>
      <c r="AH32" s="3"/>
      <c r="AI32" s="24"/>
      <c r="AJ32" s="24"/>
      <c r="AK32" s="184"/>
      <c r="AL32" s="185"/>
      <c r="AM32" s="185"/>
      <c r="AN32" s="185"/>
      <c r="AO32" s="185"/>
      <c r="AP32" s="185"/>
      <c r="AQ32" s="185"/>
      <c r="AR32" s="185"/>
      <c r="AS32" s="185"/>
      <c r="AT32" s="186"/>
      <c r="AU32" s="194"/>
      <c r="AV32" s="194"/>
      <c r="AW32" s="194"/>
      <c r="AX32" s="194"/>
      <c r="AY32" s="194"/>
      <c r="AZ32" s="194"/>
      <c r="BA32" s="195"/>
    </row>
    <row r="33" spans="1:53" ht="17.25" customHeight="1" thickBot="1">
      <c r="A33" s="31" t="str">
        <f>A20</f>
        <v>I</v>
      </c>
      <c r="B33" s="207">
        <v>30</v>
      </c>
      <c r="C33" s="207"/>
      <c r="D33" s="207"/>
      <c r="E33" s="207">
        <v>6</v>
      </c>
      <c r="F33" s="207"/>
      <c r="G33" s="207"/>
      <c r="H33" s="207"/>
      <c r="I33" s="207"/>
      <c r="J33" s="207"/>
      <c r="K33" s="207"/>
      <c r="L33" s="207"/>
      <c r="M33" s="207"/>
      <c r="N33" s="209">
        <v>16</v>
      </c>
      <c r="O33" s="209"/>
      <c r="P33" s="210"/>
      <c r="Q33" s="199">
        <f>N33+K33+H33+E33+B33</f>
        <v>52</v>
      </c>
      <c r="R33" s="200"/>
      <c r="S33" s="201"/>
      <c r="T33" s="25"/>
      <c r="U33" s="26"/>
      <c r="V33" s="26"/>
      <c r="W33" s="26"/>
      <c r="X33" s="187" t="s">
        <v>40</v>
      </c>
      <c r="Y33" s="188"/>
      <c r="Z33" s="188"/>
      <c r="AA33" s="188"/>
      <c r="AB33" s="189">
        <v>4</v>
      </c>
      <c r="AC33" s="189"/>
      <c r="AD33" s="189"/>
      <c r="AE33" s="189">
        <v>4</v>
      </c>
      <c r="AF33" s="189"/>
      <c r="AG33" s="190"/>
      <c r="AH33" s="3"/>
      <c r="AI33" s="27"/>
      <c r="AJ33" s="27"/>
      <c r="AK33" s="173" t="s">
        <v>29</v>
      </c>
      <c r="AL33" s="174"/>
      <c r="AM33" s="174"/>
      <c r="AN33" s="174"/>
      <c r="AO33" s="174"/>
      <c r="AP33" s="174"/>
      <c r="AQ33" s="174"/>
      <c r="AR33" s="174"/>
      <c r="AS33" s="174"/>
      <c r="AT33" s="175"/>
      <c r="AU33" s="176">
        <v>8</v>
      </c>
      <c r="AV33" s="177"/>
      <c r="AW33" s="177"/>
      <c r="AX33" s="177"/>
      <c r="AY33" s="177"/>
      <c r="AZ33" s="177"/>
      <c r="BA33" s="178"/>
    </row>
    <row r="34" spans="1:52" ht="19.5" customHeight="1">
      <c r="A34" s="32" t="str">
        <f>A21</f>
        <v>II</v>
      </c>
      <c r="B34" s="208">
        <v>30</v>
      </c>
      <c r="C34" s="208"/>
      <c r="D34" s="208"/>
      <c r="E34" s="208">
        <v>6</v>
      </c>
      <c r="F34" s="208"/>
      <c r="G34" s="208"/>
      <c r="H34" s="208">
        <v>4</v>
      </c>
      <c r="I34" s="208"/>
      <c r="J34" s="208"/>
      <c r="K34" s="208"/>
      <c r="L34" s="208"/>
      <c r="M34" s="208"/>
      <c r="N34" s="205">
        <v>12</v>
      </c>
      <c r="O34" s="205"/>
      <c r="P34" s="206"/>
      <c r="Q34" s="196">
        <f>N34+K34+H34+E34+B34</f>
        <v>52</v>
      </c>
      <c r="R34" s="197"/>
      <c r="S34" s="198"/>
      <c r="T34" s="26"/>
      <c r="U34" s="26"/>
      <c r="V34" s="26"/>
      <c r="W34" s="26"/>
      <c r="X34" s="187"/>
      <c r="Y34" s="188"/>
      <c r="Z34" s="188"/>
      <c r="AA34" s="188"/>
      <c r="AB34" s="189"/>
      <c r="AC34" s="189"/>
      <c r="AD34" s="189"/>
      <c r="AE34" s="189"/>
      <c r="AF34" s="189"/>
      <c r="AG34" s="190"/>
      <c r="AH34" s="3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72"/>
      <c r="AX34" s="172"/>
      <c r="AY34" s="172"/>
      <c r="AZ34" s="12"/>
    </row>
    <row r="35" spans="1:52" ht="19.5" customHeight="1">
      <c r="A35" s="33" t="s">
        <v>50</v>
      </c>
      <c r="B35" s="208">
        <v>30</v>
      </c>
      <c r="C35" s="208"/>
      <c r="D35" s="208"/>
      <c r="E35" s="208">
        <v>6</v>
      </c>
      <c r="F35" s="208"/>
      <c r="G35" s="208"/>
      <c r="H35" s="208">
        <v>5</v>
      </c>
      <c r="I35" s="208"/>
      <c r="J35" s="208"/>
      <c r="K35" s="208"/>
      <c r="L35" s="208"/>
      <c r="M35" s="208"/>
      <c r="N35" s="205">
        <v>11</v>
      </c>
      <c r="O35" s="205"/>
      <c r="P35" s="206"/>
      <c r="Q35" s="196">
        <f>N35+K35+H35+E35+B35</f>
        <v>52</v>
      </c>
      <c r="R35" s="197"/>
      <c r="S35" s="198"/>
      <c r="T35" s="25"/>
      <c r="U35" s="25"/>
      <c r="V35" s="25"/>
      <c r="W35" s="25"/>
      <c r="X35" s="187" t="s">
        <v>40</v>
      </c>
      <c r="Y35" s="188"/>
      <c r="Z35" s="188"/>
      <c r="AA35" s="188"/>
      <c r="AB35" s="189">
        <v>6</v>
      </c>
      <c r="AC35" s="189"/>
      <c r="AD35" s="189"/>
      <c r="AE35" s="189">
        <v>5</v>
      </c>
      <c r="AF35" s="189"/>
      <c r="AG35" s="190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2"/>
      <c r="AX35" s="12"/>
      <c r="AY35" s="12"/>
      <c r="AZ35" s="12"/>
    </row>
    <row r="36" spans="1:52" ht="19.5" customHeight="1" thickBot="1">
      <c r="A36" s="34" t="s">
        <v>51</v>
      </c>
      <c r="B36" s="149">
        <v>25</v>
      </c>
      <c r="C36" s="149"/>
      <c r="D36" s="149"/>
      <c r="E36" s="149">
        <v>5</v>
      </c>
      <c r="F36" s="149"/>
      <c r="G36" s="149"/>
      <c r="H36" s="149">
        <v>6</v>
      </c>
      <c r="I36" s="149"/>
      <c r="J36" s="149"/>
      <c r="K36" s="149">
        <v>3</v>
      </c>
      <c r="L36" s="149"/>
      <c r="M36" s="149"/>
      <c r="N36" s="147">
        <v>4</v>
      </c>
      <c r="O36" s="147"/>
      <c r="P36" s="148"/>
      <c r="Q36" s="202">
        <f>N36+K36+H36+E36+B36</f>
        <v>43</v>
      </c>
      <c r="R36" s="203"/>
      <c r="S36" s="204"/>
      <c r="T36" s="25"/>
      <c r="U36" s="25"/>
      <c r="V36" s="25"/>
      <c r="W36" s="25"/>
      <c r="X36" s="187"/>
      <c r="Y36" s="188"/>
      <c r="Z36" s="188"/>
      <c r="AA36" s="188"/>
      <c r="AB36" s="189"/>
      <c r="AC36" s="189"/>
      <c r="AD36" s="189"/>
      <c r="AE36" s="189"/>
      <c r="AF36" s="189"/>
      <c r="AG36" s="190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2"/>
      <c r="AX36" s="12"/>
      <c r="AY36" s="12"/>
      <c r="AZ36" s="12"/>
    </row>
    <row r="37" spans="1:52" ht="42.75" customHeight="1" thickBot="1">
      <c r="A37" s="35" t="s">
        <v>65</v>
      </c>
      <c r="B37" s="135">
        <v>115</v>
      </c>
      <c r="C37" s="135"/>
      <c r="D37" s="135"/>
      <c r="E37" s="135">
        <f>E36+E35+E34+E33</f>
        <v>23</v>
      </c>
      <c r="F37" s="135"/>
      <c r="G37" s="135"/>
      <c r="H37" s="135">
        <f>H36+H35+H34+H33</f>
        <v>15</v>
      </c>
      <c r="I37" s="135"/>
      <c r="J37" s="135"/>
      <c r="K37" s="135">
        <f>K36+K35+K34+K33</f>
        <v>3</v>
      </c>
      <c r="L37" s="135"/>
      <c r="M37" s="135"/>
      <c r="N37" s="135">
        <f>N36+N35+N34+N33</f>
        <v>43</v>
      </c>
      <c r="O37" s="135"/>
      <c r="P37" s="135"/>
      <c r="Q37" s="134">
        <f>N37+K37+H37+E37+B37</f>
        <v>199</v>
      </c>
      <c r="R37" s="135"/>
      <c r="S37" s="136"/>
      <c r="X37" s="145" t="s">
        <v>40</v>
      </c>
      <c r="Y37" s="146"/>
      <c r="Z37" s="146"/>
      <c r="AA37" s="146"/>
      <c r="AB37" s="146">
        <v>8</v>
      </c>
      <c r="AC37" s="146"/>
      <c r="AD37" s="146"/>
      <c r="AE37" s="146">
        <v>6</v>
      </c>
      <c r="AF37" s="146"/>
      <c r="AG37" s="150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1"/>
    </row>
    <row r="38" spans="1:52" ht="15.75">
      <c r="A38" s="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5"/>
      <c r="Q38" s="5"/>
      <c r="R38" s="5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1"/>
    </row>
    <row r="39" spans="1:18" ht="15.75">
      <c r="A39" s="6"/>
      <c r="B39" s="137"/>
      <c r="C39" s="137"/>
      <c r="D39" s="137"/>
      <c r="E39" s="137"/>
      <c r="F39" s="137"/>
      <c r="G39" s="137"/>
      <c r="H39" s="137"/>
      <c r="I39" s="137"/>
      <c r="J39" s="137"/>
      <c r="K39" s="5"/>
      <c r="L39" s="137"/>
      <c r="M39" s="137"/>
      <c r="N39" s="137"/>
      <c r="O39" s="137"/>
      <c r="P39" s="5"/>
      <c r="Q39" s="5"/>
      <c r="R39" s="5"/>
    </row>
    <row r="40" spans="1:17" ht="15.75">
      <c r="A40" s="6"/>
      <c r="B40" s="137"/>
      <c r="C40" s="137"/>
      <c r="D40" s="137"/>
      <c r="E40" s="137"/>
      <c r="F40" s="137"/>
      <c r="G40" s="137"/>
      <c r="H40" s="137"/>
      <c r="I40" s="137"/>
      <c r="J40" s="137"/>
      <c r="K40" s="5"/>
      <c r="L40" s="137"/>
      <c r="M40" s="137"/>
      <c r="N40" s="137"/>
      <c r="O40" s="137"/>
      <c r="P40" s="3"/>
      <c r="Q40" s="3"/>
    </row>
    <row r="41" spans="1:17" ht="15.75">
      <c r="A41" s="7"/>
      <c r="B41" s="137"/>
      <c r="C41" s="137"/>
      <c r="D41" s="137"/>
      <c r="E41" s="137"/>
      <c r="F41" s="137"/>
      <c r="G41" s="137"/>
      <c r="H41" s="137"/>
      <c r="I41" s="137"/>
      <c r="J41" s="137"/>
      <c r="K41" s="5"/>
      <c r="L41" s="137"/>
      <c r="M41" s="137"/>
      <c r="N41" s="137"/>
      <c r="O41" s="137"/>
      <c r="P41" s="3"/>
      <c r="Q41" s="3"/>
    </row>
    <row r="42" spans="1:17" s="9" customFormat="1" ht="27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8"/>
      <c r="Q42" s="8"/>
    </row>
    <row r="43" spans="1:1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5" ht="57.7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9"/>
      <c r="O44" s="9"/>
    </row>
  </sheetData>
  <sheetProtection/>
  <mergeCells count="116">
    <mergeCell ref="AK6:BA6"/>
    <mergeCell ref="H29:J32"/>
    <mergeCell ref="A7:M7"/>
    <mergeCell ref="A8:BA8"/>
    <mergeCell ref="A9:BA9"/>
    <mergeCell ref="AF16:AI16"/>
    <mergeCell ref="A14:BA14"/>
    <mergeCell ref="AW16:BA16"/>
    <mergeCell ref="N29:P32"/>
    <mergeCell ref="A24:BA24"/>
    <mergeCell ref="B33:D33"/>
    <mergeCell ref="B34:D34"/>
    <mergeCell ref="B35:D35"/>
    <mergeCell ref="E33:G33"/>
    <mergeCell ref="E34:G34"/>
    <mergeCell ref="E35:G35"/>
    <mergeCell ref="K33:M33"/>
    <mergeCell ref="K34:M34"/>
    <mergeCell ref="H33:J33"/>
    <mergeCell ref="H34:J34"/>
    <mergeCell ref="H35:J35"/>
    <mergeCell ref="N34:P34"/>
    <mergeCell ref="K35:M35"/>
    <mergeCell ref="N33:P33"/>
    <mergeCell ref="K16:N16"/>
    <mergeCell ref="AB33:AD34"/>
    <mergeCell ref="Q35:S35"/>
    <mergeCell ref="X35:AA36"/>
    <mergeCell ref="AE35:AG36"/>
    <mergeCell ref="AB35:AD36"/>
    <mergeCell ref="Q33:S33"/>
    <mergeCell ref="Q34:S34"/>
    <mergeCell ref="Q36:S36"/>
    <mergeCell ref="N35:P35"/>
    <mergeCell ref="AE33:AG34"/>
    <mergeCell ref="A25:BA25"/>
    <mergeCell ref="S16:W16"/>
    <mergeCell ref="B29:D32"/>
    <mergeCell ref="AB16:AE16"/>
    <mergeCell ref="AJ16:AN16"/>
    <mergeCell ref="O16:R16"/>
    <mergeCell ref="K29:M32"/>
    <mergeCell ref="AU29:BA32"/>
    <mergeCell ref="B16:E16"/>
    <mergeCell ref="E29:G32"/>
    <mergeCell ref="AW34:AY34"/>
    <mergeCell ref="AK33:AT33"/>
    <mergeCell ref="AU33:BA33"/>
    <mergeCell ref="X29:AA32"/>
    <mergeCell ref="AE29:AG32"/>
    <mergeCell ref="AK29:AT32"/>
    <mergeCell ref="AP34:AV34"/>
    <mergeCell ref="AI34:AO34"/>
    <mergeCell ref="X33:AA34"/>
    <mergeCell ref="A12:BA12"/>
    <mergeCell ref="AK7:BA7"/>
    <mergeCell ref="A29:A32"/>
    <mergeCell ref="AO16:AR16"/>
    <mergeCell ref="AB29:AD32"/>
    <mergeCell ref="A27:O27"/>
    <mergeCell ref="AK27:BA27"/>
    <mergeCell ref="Y27:AF27"/>
    <mergeCell ref="Q29:S32"/>
    <mergeCell ref="AS16:AV16"/>
    <mergeCell ref="AI38:AO38"/>
    <mergeCell ref="AI37:AO37"/>
    <mergeCell ref="D1:AV1"/>
    <mergeCell ref="D2:AV2"/>
    <mergeCell ref="A11:BA11"/>
    <mergeCell ref="A13:BA13"/>
    <mergeCell ref="A10:BA10"/>
    <mergeCell ref="AK4:BA5"/>
    <mergeCell ref="A6:M6"/>
    <mergeCell ref="A4:M4"/>
    <mergeCell ref="H39:J39"/>
    <mergeCell ref="F39:G39"/>
    <mergeCell ref="B37:D37"/>
    <mergeCell ref="H37:J37"/>
    <mergeCell ref="E37:G37"/>
    <mergeCell ref="AW38:AY38"/>
    <mergeCell ref="N39:O39"/>
    <mergeCell ref="N37:P37"/>
    <mergeCell ref="K37:M37"/>
    <mergeCell ref="AP38:AV38"/>
    <mergeCell ref="H36:J36"/>
    <mergeCell ref="B36:D36"/>
    <mergeCell ref="E36:G36"/>
    <mergeCell ref="AB37:AD37"/>
    <mergeCell ref="AE37:AG37"/>
    <mergeCell ref="K36:M36"/>
    <mergeCell ref="N40:O40"/>
    <mergeCell ref="A3:M3"/>
    <mergeCell ref="AK3:BA3"/>
    <mergeCell ref="L39:M39"/>
    <mergeCell ref="L40:M40"/>
    <mergeCell ref="AW37:AY37"/>
    <mergeCell ref="AP37:AV37"/>
    <mergeCell ref="F16:J16"/>
    <mergeCell ref="X37:AA37"/>
    <mergeCell ref="N36:P36"/>
    <mergeCell ref="F41:G41"/>
    <mergeCell ref="H41:J41"/>
    <mergeCell ref="B41:C41"/>
    <mergeCell ref="D41:E41"/>
    <mergeCell ref="L41:M41"/>
    <mergeCell ref="N41:O41"/>
    <mergeCell ref="X16:AA16"/>
    <mergeCell ref="Q37:S37"/>
    <mergeCell ref="B39:C39"/>
    <mergeCell ref="D39:E39"/>
    <mergeCell ref="A16:A19"/>
    <mergeCell ref="A44:M44"/>
    <mergeCell ref="B40:C40"/>
    <mergeCell ref="D40:E40"/>
    <mergeCell ref="F40:G40"/>
    <mergeCell ref="H40:J40"/>
  </mergeCells>
  <printOptions/>
  <pageMargins left="0.24" right="0.16" top="0.3937007874015748" bottom="0.3937007874015748" header="0.35433070866141736" footer="0.31496062992125984"/>
  <pageSetup horizontalDpi="600" verticalDpi="600" orientation="landscape" paperSize="9" scale="7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20"/>
  <sheetViews>
    <sheetView tabSelected="1" zoomScalePageLayoutView="0" workbookViewId="0" topLeftCell="A55">
      <selection activeCell="K69" sqref="K69"/>
    </sheetView>
  </sheetViews>
  <sheetFormatPr defaultColWidth="9.140625" defaultRowHeight="15"/>
  <cols>
    <col min="1" max="1" width="3.421875" style="1" customWidth="1"/>
    <col min="2" max="2" width="37.8515625" style="1" customWidth="1"/>
    <col min="3" max="3" width="6.140625" style="1" customWidth="1"/>
    <col min="4" max="4" width="5.00390625" style="1" customWidth="1"/>
    <col min="5" max="5" width="3.57421875" style="1" customWidth="1"/>
    <col min="6" max="6" width="5.00390625" style="1" customWidth="1"/>
    <col min="7" max="7" width="5.140625" style="1" customWidth="1"/>
    <col min="8" max="8" width="4.8515625" style="1" customWidth="1"/>
    <col min="9" max="9" width="5.28125" style="1" customWidth="1"/>
    <col min="10" max="10" width="4.28125" style="1" customWidth="1"/>
    <col min="11" max="11" width="5.421875" style="1" customWidth="1"/>
    <col min="12" max="12" width="4.8515625" style="1" customWidth="1"/>
    <col min="13" max="13" width="4.57421875" style="1" customWidth="1"/>
    <col min="14" max="14" width="5.421875" style="1" customWidth="1"/>
    <col min="15" max="22" width="4.57421875" style="1" customWidth="1"/>
    <col min="23" max="16384" width="9.140625" style="1" customWidth="1"/>
  </cols>
  <sheetData>
    <row r="1" spans="1:22" s="30" customFormat="1" ht="15">
      <c r="A1" s="254" t="s">
        <v>181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53"/>
      <c r="P1" s="53"/>
      <c r="Q1" s="53"/>
      <c r="R1" s="53"/>
      <c r="S1" s="53"/>
      <c r="T1" s="53"/>
      <c r="U1" s="53"/>
      <c r="V1" s="53"/>
    </row>
    <row r="2" spans="1:22" ht="3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45" customHeight="1">
      <c r="A3" s="245" t="s">
        <v>0</v>
      </c>
      <c r="B3" s="245" t="s">
        <v>1</v>
      </c>
      <c r="C3" s="245" t="s">
        <v>112</v>
      </c>
      <c r="D3" s="245"/>
      <c r="E3" s="245" t="s">
        <v>114</v>
      </c>
      <c r="F3" s="245"/>
      <c r="G3" s="245"/>
      <c r="H3" s="245" t="s">
        <v>115</v>
      </c>
      <c r="I3" s="245"/>
      <c r="J3" s="245"/>
      <c r="K3" s="245"/>
      <c r="L3" s="244" t="s">
        <v>116</v>
      </c>
      <c r="M3" s="245" t="s">
        <v>117</v>
      </c>
      <c r="N3" s="245"/>
      <c r="O3" s="257" t="s">
        <v>118</v>
      </c>
      <c r="P3" s="257"/>
      <c r="Q3" s="257"/>
      <c r="R3" s="257"/>
      <c r="S3" s="257"/>
      <c r="T3" s="257"/>
      <c r="U3" s="257"/>
      <c r="V3" s="257"/>
    </row>
    <row r="4" spans="1:22" ht="9.75" customHeight="1">
      <c r="A4" s="245"/>
      <c r="B4" s="245"/>
      <c r="C4" s="244" t="s">
        <v>119</v>
      </c>
      <c r="D4" s="244" t="s">
        <v>113</v>
      </c>
      <c r="E4" s="244" t="s">
        <v>120</v>
      </c>
      <c r="F4" s="244" t="s">
        <v>121</v>
      </c>
      <c r="G4" s="244" t="s">
        <v>85</v>
      </c>
      <c r="H4" s="244" t="s">
        <v>122</v>
      </c>
      <c r="I4" s="245" t="s">
        <v>123</v>
      </c>
      <c r="J4" s="245"/>
      <c r="K4" s="245"/>
      <c r="L4" s="244"/>
      <c r="M4" s="244" t="s">
        <v>75</v>
      </c>
      <c r="N4" s="244" t="s">
        <v>83</v>
      </c>
      <c r="O4" s="257"/>
      <c r="P4" s="257"/>
      <c r="Q4" s="257"/>
      <c r="R4" s="257"/>
      <c r="S4" s="257"/>
      <c r="T4" s="257"/>
      <c r="U4" s="257"/>
      <c r="V4" s="257"/>
    </row>
    <row r="5" spans="1:22" ht="12" customHeight="1">
      <c r="A5" s="245"/>
      <c r="B5" s="245"/>
      <c r="C5" s="244"/>
      <c r="D5" s="244"/>
      <c r="E5" s="244"/>
      <c r="F5" s="244"/>
      <c r="G5" s="244"/>
      <c r="H5" s="244"/>
      <c r="I5" s="244" t="s">
        <v>124</v>
      </c>
      <c r="J5" s="244" t="s">
        <v>125</v>
      </c>
      <c r="K5" s="244" t="s">
        <v>126</v>
      </c>
      <c r="L5" s="244"/>
      <c r="M5" s="244"/>
      <c r="N5" s="244"/>
      <c r="O5" s="258" t="s">
        <v>127</v>
      </c>
      <c r="P5" s="258"/>
      <c r="Q5" s="56" t="s">
        <v>128</v>
      </c>
      <c r="R5" s="56"/>
      <c r="S5" s="56" t="s">
        <v>129</v>
      </c>
      <c r="T5" s="56"/>
      <c r="U5" s="56" t="s">
        <v>130</v>
      </c>
      <c r="V5" s="56"/>
    </row>
    <row r="6" spans="1:22" ht="12" customHeight="1">
      <c r="A6" s="245"/>
      <c r="B6" s="245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25" t="s">
        <v>38</v>
      </c>
      <c r="P6" s="225"/>
      <c r="Q6" s="225"/>
      <c r="R6" s="225"/>
      <c r="S6" s="225"/>
      <c r="T6" s="225"/>
      <c r="U6" s="225"/>
      <c r="V6" s="225"/>
    </row>
    <row r="7" spans="1:22" ht="12" customHeight="1">
      <c r="A7" s="245"/>
      <c r="B7" s="245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57">
        <v>1</v>
      </c>
      <c r="P7" s="57">
        <v>2</v>
      </c>
      <c r="Q7" s="57">
        <v>3</v>
      </c>
      <c r="R7" s="57">
        <v>4</v>
      </c>
      <c r="S7" s="57">
        <v>5</v>
      </c>
      <c r="T7" s="57">
        <v>6</v>
      </c>
      <c r="U7" s="57">
        <v>7</v>
      </c>
      <c r="V7" s="57">
        <v>8</v>
      </c>
    </row>
    <row r="8" spans="1:22" ht="12" customHeight="1">
      <c r="A8" s="245"/>
      <c r="B8" s="245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25" t="s">
        <v>131</v>
      </c>
      <c r="P8" s="225"/>
      <c r="Q8" s="225"/>
      <c r="R8" s="225"/>
      <c r="S8" s="225"/>
      <c r="T8" s="225"/>
      <c r="U8" s="225"/>
      <c r="V8" s="225"/>
    </row>
    <row r="9" spans="1:22" ht="12" customHeight="1">
      <c r="A9" s="245"/>
      <c r="B9" s="245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58">
        <v>14</v>
      </c>
      <c r="P9" s="58">
        <v>16</v>
      </c>
      <c r="Q9" s="58">
        <v>14</v>
      </c>
      <c r="R9" s="58">
        <v>16</v>
      </c>
      <c r="S9" s="58">
        <v>14</v>
      </c>
      <c r="T9" s="58">
        <v>16</v>
      </c>
      <c r="U9" s="58">
        <v>14</v>
      </c>
      <c r="V9" s="58">
        <v>11</v>
      </c>
    </row>
    <row r="10" spans="1:22" ht="16.5" customHeight="1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55">
        <v>14</v>
      </c>
      <c r="O10" s="57">
        <v>15</v>
      </c>
      <c r="P10" s="57">
        <v>16</v>
      </c>
      <c r="Q10" s="57">
        <v>17</v>
      </c>
      <c r="R10" s="57">
        <v>18</v>
      </c>
      <c r="S10" s="57">
        <v>19</v>
      </c>
      <c r="T10" s="57">
        <v>20</v>
      </c>
      <c r="U10" s="57">
        <v>21</v>
      </c>
      <c r="V10" s="57">
        <v>22</v>
      </c>
    </row>
    <row r="11" spans="1:22" ht="13.5" customHeight="1">
      <c r="A11" s="256" t="s">
        <v>4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</row>
    <row r="12" spans="1:22" s="98" customFormat="1" ht="13.5" customHeight="1">
      <c r="A12" s="106">
        <v>1</v>
      </c>
      <c r="B12" s="107" t="s">
        <v>184</v>
      </c>
      <c r="C12" s="93">
        <v>120</v>
      </c>
      <c r="D12" s="93">
        <v>4</v>
      </c>
      <c r="E12" s="93"/>
      <c r="F12" s="93">
        <v>1</v>
      </c>
      <c r="G12" s="93"/>
      <c r="H12" s="93">
        <f>I12+K12</f>
        <v>56</v>
      </c>
      <c r="I12" s="93">
        <v>28</v>
      </c>
      <c r="J12" s="93"/>
      <c r="K12" s="93">
        <v>28</v>
      </c>
      <c r="L12" s="108">
        <f>C12-H12</f>
        <v>64</v>
      </c>
      <c r="M12" s="94"/>
      <c r="N12" s="95"/>
      <c r="O12" s="100" t="s">
        <v>6</v>
      </c>
      <c r="P12" s="109"/>
      <c r="Q12" s="109"/>
      <c r="R12" s="109"/>
      <c r="S12" s="109"/>
      <c r="T12" s="109"/>
      <c r="U12" s="109"/>
      <c r="V12" s="109"/>
    </row>
    <row r="13" spans="1:22" s="98" customFormat="1" ht="13.5" customHeight="1">
      <c r="A13" s="106">
        <v>2</v>
      </c>
      <c r="B13" s="107" t="s">
        <v>201</v>
      </c>
      <c r="C13" s="93">
        <v>240</v>
      </c>
      <c r="D13" s="93">
        <v>8</v>
      </c>
      <c r="E13" s="93">
        <v>2</v>
      </c>
      <c r="F13" s="93">
        <v>1</v>
      </c>
      <c r="G13" s="93"/>
      <c r="H13" s="93">
        <v>120</v>
      </c>
      <c r="I13" s="93">
        <v>60</v>
      </c>
      <c r="J13" s="93"/>
      <c r="K13" s="93">
        <f>H13-I13</f>
        <v>60</v>
      </c>
      <c r="L13" s="108">
        <f aca="true" t="shared" si="0" ref="L13:L40">C13-H13</f>
        <v>120</v>
      </c>
      <c r="M13" s="94"/>
      <c r="N13" s="95"/>
      <c r="O13" s="73" t="s">
        <v>6</v>
      </c>
      <c r="P13" s="73" t="s">
        <v>6</v>
      </c>
      <c r="Q13" s="109"/>
      <c r="R13" s="109"/>
      <c r="S13" s="109"/>
      <c r="T13" s="109"/>
      <c r="U13" s="109"/>
      <c r="V13" s="109"/>
    </row>
    <row r="14" spans="1:22" ht="13.5" customHeight="1">
      <c r="A14" s="81">
        <v>3</v>
      </c>
      <c r="B14" s="59" t="s">
        <v>190</v>
      </c>
      <c r="C14" s="60">
        <v>120</v>
      </c>
      <c r="D14" s="60">
        <v>4</v>
      </c>
      <c r="E14" s="60">
        <v>3</v>
      </c>
      <c r="F14" s="60"/>
      <c r="G14" s="60"/>
      <c r="H14" s="60">
        <f>I14+K14</f>
        <v>56</v>
      </c>
      <c r="I14" s="60">
        <v>28</v>
      </c>
      <c r="J14" s="60"/>
      <c r="K14" s="60">
        <v>28</v>
      </c>
      <c r="L14" s="61">
        <f t="shared" si="0"/>
        <v>64</v>
      </c>
      <c r="M14" s="62"/>
      <c r="N14" s="63"/>
      <c r="O14" s="72"/>
      <c r="P14" s="73"/>
      <c r="Q14" s="73" t="s">
        <v>6</v>
      </c>
      <c r="R14" s="73"/>
      <c r="S14" s="73"/>
      <c r="T14" s="73"/>
      <c r="U14" s="73"/>
      <c r="V14" s="73"/>
    </row>
    <row r="15" spans="1:22" s="98" customFormat="1" ht="13.5" customHeight="1">
      <c r="A15" s="106">
        <v>4</v>
      </c>
      <c r="B15" s="107" t="s">
        <v>190</v>
      </c>
      <c r="C15" s="93">
        <v>120</v>
      </c>
      <c r="D15" s="93">
        <v>4</v>
      </c>
      <c r="E15" s="93"/>
      <c r="F15" s="93">
        <v>2</v>
      </c>
      <c r="G15" s="93"/>
      <c r="H15" s="93">
        <v>64</v>
      </c>
      <c r="I15" s="93">
        <v>32</v>
      </c>
      <c r="J15" s="93"/>
      <c r="K15" s="93">
        <f>H15-I15</f>
        <v>32</v>
      </c>
      <c r="L15" s="108">
        <f t="shared" si="0"/>
        <v>56</v>
      </c>
      <c r="M15" s="94"/>
      <c r="N15" s="95"/>
      <c r="O15" s="109"/>
      <c r="P15" s="73" t="s">
        <v>6</v>
      </c>
      <c r="Q15" s="109"/>
      <c r="S15" s="109"/>
      <c r="T15" s="109"/>
      <c r="U15" s="109"/>
      <c r="V15" s="109"/>
    </row>
    <row r="16" spans="1:22" s="98" customFormat="1" ht="13.5" customHeight="1">
      <c r="A16" s="106">
        <v>5</v>
      </c>
      <c r="B16" s="107" t="s">
        <v>205</v>
      </c>
      <c r="C16" s="93">
        <v>120</v>
      </c>
      <c r="D16" s="93">
        <v>4</v>
      </c>
      <c r="E16" s="93">
        <v>2</v>
      </c>
      <c r="F16" s="93"/>
      <c r="G16" s="93"/>
      <c r="H16" s="93">
        <v>48</v>
      </c>
      <c r="I16" s="93">
        <v>16</v>
      </c>
      <c r="J16" s="93"/>
      <c r="K16" s="93">
        <v>32</v>
      </c>
      <c r="L16" s="108">
        <f t="shared" si="0"/>
        <v>72</v>
      </c>
      <c r="M16" s="94"/>
      <c r="N16" s="95"/>
      <c r="O16" s="109"/>
      <c r="P16" s="73" t="s">
        <v>5</v>
      </c>
      <c r="Q16" s="109"/>
      <c r="R16" s="109"/>
      <c r="S16" s="109"/>
      <c r="T16" s="109"/>
      <c r="U16" s="109"/>
      <c r="V16" s="109"/>
    </row>
    <row r="17" spans="1:22" s="98" customFormat="1" ht="13.5" customHeight="1">
      <c r="A17" s="81">
        <v>6</v>
      </c>
      <c r="B17" s="107" t="s">
        <v>204</v>
      </c>
      <c r="C17" s="93">
        <v>120</v>
      </c>
      <c r="D17" s="93">
        <v>4</v>
      </c>
      <c r="E17" s="93">
        <v>2</v>
      </c>
      <c r="F17" s="93"/>
      <c r="G17" s="93"/>
      <c r="H17" s="93">
        <v>64</v>
      </c>
      <c r="I17" s="93">
        <v>32</v>
      </c>
      <c r="J17" s="93"/>
      <c r="K17" s="93">
        <v>32</v>
      </c>
      <c r="L17" s="108">
        <f t="shared" si="0"/>
        <v>56</v>
      </c>
      <c r="M17" s="94"/>
      <c r="N17" s="95"/>
      <c r="O17" s="109"/>
      <c r="P17" s="73" t="s">
        <v>6</v>
      </c>
      <c r="Q17" s="109"/>
      <c r="R17" s="109"/>
      <c r="S17" s="109"/>
      <c r="T17" s="109"/>
      <c r="U17" s="109"/>
      <c r="V17" s="109"/>
    </row>
    <row r="18" spans="1:22" s="98" customFormat="1" ht="13.5" customHeight="1">
      <c r="A18" s="106">
        <v>7</v>
      </c>
      <c r="B18" s="107" t="s">
        <v>203</v>
      </c>
      <c r="C18" s="93">
        <v>120</v>
      </c>
      <c r="D18" s="93">
        <v>4</v>
      </c>
      <c r="E18" s="93">
        <v>1</v>
      </c>
      <c r="F18" s="93"/>
      <c r="G18" s="93"/>
      <c r="H18" s="93">
        <v>56</v>
      </c>
      <c r="I18" s="93">
        <v>28</v>
      </c>
      <c r="J18" s="93"/>
      <c r="K18" s="93">
        <v>28</v>
      </c>
      <c r="L18" s="108">
        <f t="shared" si="0"/>
        <v>64</v>
      </c>
      <c r="M18" s="94"/>
      <c r="N18" s="95"/>
      <c r="O18" s="73" t="s">
        <v>6</v>
      </c>
      <c r="P18" s="100"/>
      <c r="Q18" s="109"/>
      <c r="R18" s="109"/>
      <c r="S18" s="109"/>
      <c r="T18" s="109"/>
      <c r="U18" s="109"/>
      <c r="V18" s="109"/>
    </row>
    <row r="19" spans="1:22" ht="13.5" customHeight="1">
      <c r="A19" s="106">
        <v>8</v>
      </c>
      <c r="B19" s="59" t="s">
        <v>76</v>
      </c>
      <c r="C19" s="60">
        <v>90</v>
      </c>
      <c r="D19" s="60">
        <v>3</v>
      </c>
      <c r="E19" s="60">
        <v>4</v>
      </c>
      <c r="F19" s="60"/>
      <c r="G19" s="60"/>
      <c r="H19" s="60">
        <f>I19+K19</f>
        <v>48</v>
      </c>
      <c r="I19" s="60">
        <v>16</v>
      </c>
      <c r="J19" s="60"/>
      <c r="K19" s="60">
        <v>32</v>
      </c>
      <c r="L19" s="61">
        <f>C19-H19</f>
        <v>42</v>
      </c>
      <c r="M19" s="62"/>
      <c r="N19" s="63"/>
      <c r="O19" s="73"/>
      <c r="P19" s="72"/>
      <c r="Q19" s="73"/>
      <c r="R19" s="73" t="s">
        <v>5</v>
      </c>
      <c r="S19" s="73"/>
      <c r="T19" s="73"/>
      <c r="U19" s="73"/>
      <c r="V19" s="73"/>
    </row>
    <row r="20" spans="1:22" ht="13.5" customHeight="1">
      <c r="A20" s="81">
        <v>9</v>
      </c>
      <c r="B20" s="59" t="s">
        <v>194</v>
      </c>
      <c r="C20" s="60">
        <v>90</v>
      </c>
      <c r="D20" s="60">
        <v>3</v>
      </c>
      <c r="E20" s="60">
        <v>3</v>
      </c>
      <c r="F20" s="60"/>
      <c r="G20" s="60"/>
      <c r="H20" s="60">
        <f>I20+K20</f>
        <v>42</v>
      </c>
      <c r="I20" s="60">
        <v>14</v>
      </c>
      <c r="J20" s="60"/>
      <c r="K20" s="60">
        <v>28</v>
      </c>
      <c r="L20" s="61">
        <f>C20-H20</f>
        <v>48</v>
      </c>
      <c r="M20" s="62"/>
      <c r="N20" s="63"/>
      <c r="O20" s="73"/>
      <c r="P20" s="73"/>
      <c r="Q20" s="73" t="s">
        <v>5</v>
      </c>
      <c r="R20" s="73"/>
      <c r="S20" s="73"/>
      <c r="T20" s="73"/>
      <c r="U20" s="73"/>
      <c r="V20" s="73"/>
    </row>
    <row r="21" spans="1:22" ht="13.5" customHeight="1">
      <c r="A21" s="106">
        <v>10</v>
      </c>
      <c r="B21" s="59" t="s">
        <v>197</v>
      </c>
      <c r="C21" s="60">
        <v>360</v>
      </c>
      <c r="D21" s="60">
        <v>12</v>
      </c>
      <c r="E21" s="60">
        <v>4</v>
      </c>
      <c r="F21" s="60">
        <v>3</v>
      </c>
      <c r="G21" s="60"/>
      <c r="H21" s="60">
        <f>I21+K21</f>
        <v>210</v>
      </c>
      <c r="I21" s="60">
        <v>90</v>
      </c>
      <c r="J21" s="60"/>
      <c r="K21" s="60">
        <v>120</v>
      </c>
      <c r="L21" s="61">
        <f t="shared" si="0"/>
        <v>150</v>
      </c>
      <c r="M21" s="62"/>
      <c r="N21" s="63"/>
      <c r="O21" s="73"/>
      <c r="P21" s="73"/>
      <c r="Q21" s="73" t="s">
        <v>198</v>
      </c>
      <c r="R21" s="73" t="s">
        <v>198</v>
      </c>
      <c r="S21" s="73"/>
      <c r="T21" s="73"/>
      <c r="U21" s="73"/>
      <c r="V21" s="73"/>
    </row>
    <row r="22" spans="1:22" ht="13.5" customHeight="1">
      <c r="A22" s="106">
        <v>11</v>
      </c>
      <c r="B22" s="59" t="s">
        <v>213</v>
      </c>
      <c r="C22" s="60">
        <v>120</v>
      </c>
      <c r="D22" s="60">
        <v>4</v>
      </c>
      <c r="E22" s="60">
        <v>6</v>
      </c>
      <c r="F22" s="60"/>
      <c r="G22" s="60"/>
      <c r="H22" s="60">
        <v>80</v>
      </c>
      <c r="I22" s="60">
        <v>32</v>
      </c>
      <c r="J22" s="60"/>
      <c r="K22" s="60">
        <f aca="true" t="shared" si="1" ref="K22:K40">H22-I22</f>
        <v>48</v>
      </c>
      <c r="L22" s="61">
        <f t="shared" si="0"/>
        <v>40</v>
      </c>
      <c r="M22" s="62"/>
      <c r="N22" s="63"/>
      <c r="O22" s="73"/>
      <c r="P22" s="73"/>
      <c r="Q22" s="73"/>
      <c r="R22" s="73"/>
      <c r="S22" s="73"/>
      <c r="T22" s="73" t="s">
        <v>49</v>
      </c>
      <c r="U22" s="73"/>
      <c r="V22" s="73"/>
    </row>
    <row r="23" spans="1:22" ht="13.5" customHeight="1">
      <c r="A23" s="81">
        <v>12</v>
      </c>
      <c r="B23" s="59" t="s">
        <v>216</v>
      </c>
      <c r="C23" s="60">
        <v>120</v>
      </c>
      <c r="D23" s="60">
        <v>4</v>
      </c>
      <c r="E23" s="60">
        <v>6</v>
      </c>
      <c r="F23" s="60"/>
      <c r="G23" s="60"/>
      <c r="H23" s="60">
        <v>64</v>
      </c>
      <c r="I23" s="60">
        <v>16</v>
      </c>
      <c r="J23" s="60"/>
      <c r="K23" s="60">
        <f t="shared" si="1"/>
        <v>48</v>
      </c>
      <c r="L23" s="61">
        <f t="shared" si="0"/>
        <v>56</v>
      </c>
      <c r="M23" s="62"/>
      <c r="N23" s="63"/>
      <c r="O23" s="73"/>
      <c r="P23" s="73"/>
      <c r="Q23" s="73"/>
      <c r="R23" s="73"/>
      <c r="S23" s="73"/>
      <c r="T23" s="73" t="s">
        <v>79</v>
      </c>
      <c r="U23" s="73"/>
      <c r="V23" s="73"/>
    </row>
    <row r="24" spans="1:22" ht="13.5" customHeight="1">
      <c r="A24" s="106">
        <v>13</v>
      </c>
      <c r="B24" s="59" t="s">
        <v>212</v>
      </c>
      <c r="C24" s="60">
        <v>120</v>
      </c>
      <c r="D24" s="60">
        <v>4</v>
      </c>
      <c r="E24" s="60">
        <v>5</v>
      </c>
      <c r="F24" s="60"/>
      <c r="G24" s="60"/>
      <c r="H24" s="60">
        <v>70</v>
      </c>
      <c r="I24" s="60">
        <v>28</v>
      </c>
      <c r="J24" s="60"/>
      <c r="K24" s="60">
        <f t="shared" si="1"/>
        <v>42</v>
      </c>
      <c r="L24" s="61">
        <f t="shared" si="0"/>
        <v>50</v>
      </c>
      <c r="M24" s="62"/>
      <c r="N24" s="63"/>
      <c r="O24" s="73"/>
      <c r="P24" s="73"/>
      <c r="Q24" s="73"/>
      <c r="R24" s="73"/>
      <c r="S24" s="73" t="s">
        <v>49</v>
      </c>
      <c r="T24" s="73"/>
      <c r="U24" s="73"/>
      <c r="V24" s="73"/>
    </row>
    <row r="25" spans="1:22" ht="13.5" customHeight="1">
      <c r="A25" s="106">
        <v>14</v>
      </c>
      <c r="B25" s="59" t="s">
        <v>77</v>
      </c>
      <c r="C25" s="60">
        <v>150</v>
      </c>
      <c r="D25" s="60">
        <v>5</v>
      </c>
      <c r="E25" s="60">
        <v>5</v>
      </c>
      <c r="F25" s="60"/>
      <c r="G25" s="60"/>
      <c r="H25" s="60">
        <v>70</v>
      </c>
      <c r="I25" s="60">
        <v>28</v>
      </c>
      <c r="J25" s="60"/>
      <c r="K25" s="60">
        <v>42</v>
      </c>
      <c r="L25" s="61">
        <f t="shared" si="0"/>
        <v>80</v>
      </c>
      <c r="M25" s="62"/>
      <c r="N25" s="63"/>
      <c r="O25" s="73"/>
      <c r="P25" s="73"/>
      <c r="Q25" s="73"/>
      <c r="R25" s="73"/>
      <c r="S25" s="73" t="s">
        <v>49</v>
      </c>
      <c r="T25" s="73"/>
      <c r="U25" s="73"/>
      <c r="V25" s="73"/>
    </row>
    <row r="26" spans="1:22" ht="13.5" customHeight="1">
      <c r="A26" s="81">
        <v>15</v>
      </c>
      <c r="B26" s="59" t="s">
        <v>189</v>
      </c>
      <c r="C26" s="60">
        <v>120</v>
      </c>
      <c r="D26" s="60">
        <v>4</v>
      </c>
      <c r="E26" s="60">
        <v>5</v>
      </c>
      <c r="F26" s="60"/>
      <c r="G26" s="60"/>
      <c r="H26" s="60">
        <v>56</v>
      </c>
      <c r="I26" s="60">
        <v>28</v>
      </c>
      <c r="J26" s="60"/>
      <c r="K26" s="60">
        <v>28</v>
      </c>
      <c r="L26" s="61">
        <f t="shared" si="0"/>
        <v>64</v>
      </c>
      <c r="M26" s="62"/>
      <c r="N26" s="63"/>
      <c r="O26" s="73"/>
      <c r="P26" s="73"/>
      <c r="Q26" s="73"/>
      <c r="R26" s="73"/>
      <c r="S26" s="73" t="s">
        <v>6</v>
      </c>
      <c r="T26" s="73"/>
      <c r="U26" s="73"/>
      <c r="V26" s="73"/>
    </row>
    <row r="27" spans="1:22" ht="13.5" customHeight="1">
      <c r="A27" s="106">
        <v>16</v>
      </c>
      <c r="B27" s="59" t="s">
        <v>199</v>
      </c>
      <c r="C27" s="60">
        <v>90</v>
      </c>
      <c r="D27" s="60">
        <v>3</v>
      </c>
      <c r="E27" s="60"/>
      <c r="F27" s="60">
        <v>3</v>
      </c>
      <c r="G27" s="60"/>
      <c r="H27" s="60">
        <v>56</v>
      </c>
      <c r="I27" s="60">
        <v>14</v>
      </c>
      <c r="J27" s="60"/>
      <c r="K27" s="60">
        <f t="shared" si="1"/>
        <v>42</v>
      </c>
      <c r="L27" s="61">
        <f t="shared" si="0"/>
        <v>34</v>
      </c>
      <c r="M27" s="62"/>
      <c r="N27" s="63"/>
      <c r="O27" s="73"/>
      <c r="P27" s="73"/>
      <c r="Q27" s="73" t="s">
        <v>5</v>
      </c>
      <c r="R27" s="73"/>
      <c r="S27" s="73"/>
      <c r="T27" s="73"/>
      <c r="U27" s="73"/>
      <c r="V27" s="73"/>
    </row>
    <row r="28" spans="1:22" ht="13.5" customHeight="1">
      <c r="A28" s="106">
        <v>17</v>
      </c>
      <c r="B28" s="59" t="s">
        <v>224</v>
      </c>
      <c r="C28" s="60">
        <v>120</v>
      </c>
      <c r="D28" s="60">
        <v>4</v>
      </c>
      <c r="E28" s="60">
        <v>7</v>
      </c>
      <c r="F28" s="60"/>
      <c r="G28" s="60"/>
      <c r="H28" s="60">
        <v>56</v>
      </c>
      <c r="I28" s="60">
        <v>28</v>
      </c>
      <c r="J28" s="60"/>
      <c r="K28" s="60">
        <f t="shared" si="1"/>
        <v>28</v>
      </c>
      <c r="L28" s="61">
        <f t="shared" si="0"/>
        <v>64</v>
      </c>
      <c r="M28" s="62"/>
      <c r="N28" s="63"/>
      <c r="O28" s="73"/>
      <c r="P28" s="73"/>
      <c r="Q28" s="73"/>
      <c r="R28" s="73"/>
      <c r="S28" s="73"/>
      <c r="T28" s="73"/>
      <c r="U28" s="73" t="s">
        <v>6</v>
      </c>
      <c r="V28" s="73"/>
    </row>
    <row r="29" spans="1:22" ht="13.5" customHeight="1">
      <c r="A29" s="81">
        <v>18</v>
      </c>
      <c r="B29" s="59" t="s">
        <v>193</v>
      </c>
      <c r="C29" s="60">
        <v>150</v>
      </c>
      <c r="D29" s="60">
        <v>5</v>
      </c>
      <c r="E29" s="60"/>
      <c r="F29" s="60">
        <v>4</v>
      </c>
      <c r="G29" s="60"/>
      <c r="H29" s="60">
        <v>96</v>
      </c>
      <c r="I29" s="60">
        <v>48</v>
      </c>
      <c r="J29" s="60"/>
      <c r="K29" s="60">
        <f t="shared" si="1"/>
        <v>48</v>
      </c>
      <c r="L29" s="61">
        <f t="shared" si="0"/>
        <v>54</v>
      </c>
      <c r="M29" s="62"/>
      <c r="N29" s="63"/>
      <c r="O29" s="73"/>
      <c r="P29" s="73"/>
      <c r="Q29" s="73"/>
      <c r="R29" s="73" t="s">
        <v>71</v>
      </c>
      <c r="S29" s="73"/>
      <c r="T29" s="73"/>
      <c r="U29" s="73"/>
      <c r="V29" s="73"/>
    </row>
    <row r="30" spans="1:22" ht="13.5" customHeight="1">
      <c r="A30" s="106">
        <v>19</v>
      </c>
      <c r="B30" s="59" t="s">
        <v>132</v>
      </c>
      <c r="C30" s="60">
        <v>150</v>
      </c>
      <c r="D30" s="60">
        <v>5</v>
      </c>
      <c r="E30" s="60">
        <v>5</v>
      </c>
      <c r="F30" s="60"/>
      <c r="G30" s="60"/>
      <c r="H30" s="60">
        <v>84</v>
      </c>
      <c r="I30" s="60">
        <v>42</v>
      </c>
      <c r="J30" s="60"/>
      <c r="K30" s="60">
        <f t="shared" si="1"/>
        <v>42</v>
      </c>
      <c r="L30" s="61">
        <f t="shared" si="0"/>
        <v>66</v>
      </c>
      <c r="M30" s="62"/>
      <c r="N30" s="63"/>
      <c r="O30" s="73"/>
      <c r="P30" s="73"/>
      <c r="Q30" s="73"/>
      <c r="R30" s="73"/>
      <c r="S30" s="73" t="s">
        <v>71</v>
      </c>
      <c r="T30" s="73"/>
      <c r="U30" s="73"/>
      <c r="V30" s="73"/>
    </row>
    <row r="31" spans="1:22" ht="15" customHeight="1">
      <c r="A31" s="106">
        <v>20</v>
      </c>
      <c r="B31" s="59" t="s">
        <v>192</v>
      </c>
      <c r="C31" s="60">
        <v>180</v>
      </c>
      <c r="D31" s="60">
        <v>6</v>
      </c>
      <c r="E31" s="60">
        <v>4</v>
      </c>
      <c r="F31" s="60"/>
      <c r="G31" s="60"/>
      <c r="H31" s="60">
        <v>106</v>
      </c>
      <c r="I31" s="60">
        <v>46</v>
      </c>
      <c r="J31" s="60"/>
      <c r="K31" s="60">
        <f>H31-I31</f>
        <v>60</v>
      </c>
      <c r="L31" s="61">
        <f>C31-H31</f>
        <v>74</v>
      </c>
      <c r="M31" s="62"/>
      <c r="N31" s="63"/>
      <c r="O31" s="73"/>
      <c r="P31" s="73"/>
      <c r="Q31" s="73" t="s">
        <v>5</v>
      </c>
      <c r="R31" s="73" t="s">
        <v>6</v>
      </c>
      <c r="S31" s="73"/>
      <c r="T31" s="73"/>
      <c r="U31" s="73"/>
      <c r="V31" s="73"/>
    </row>
    <row r="32" spans="1:22" ht="13.5" customHeight="1">
      <c r="A32" s="81">
        <v>21</v>
      </c>
      <c r="B32" s="114" t="s">
        <v>82</v>
      </c>
      <c r="C32" s="60">
        <v>120</v>
      </c>
      <c r="D32" s="60">
        <v>4</v>
      </c>
      <c r="E32" s="60">
        <v>8</v>
      </c>
      <c r="F32" s="60"/>
      <c r="G32" s="60"/>
      <c r="H32" s="87">
        <v>66</v>
      </c>
      <c r="I32" s="87">
        <v>32</v>
      </c>
      <c r="J32" s="87"/>
      <c r="K32" s="87">
        <f>H32-I32</f>
        <v>34</v>
      </c>
      <c r="L32" s="87">
        <f>C32-H32</f>
        <v>54</v>
      </c>
      <c r="M32" s="87"/>
      <c r="N32" s="87"/>
      <c r="O32" s="88"/>
      <c r="P32" s="88"/>
      <c r="Q32" s="88"/>
      <c r="R32" s="88"/>
      <c r="S32" s="88"/>
      <c r="T32" s="110"/>
      <c r="U32" s="88"/>
      <c r="V32" s="89" t="s">
        <v>71</v>
      </c>
    </row>
    <row r="33" spans="1:22" ht="13.5" customHeight="1">
      <c r="A33" s="106">
        <v>22</v>
      </c>
      <c r="B33" s="59" t="s">
        <v>225</v>
      </c>
      <c r="C33" s="60">
        <v>120</v>
      </c>
      <c r="D33" s="60">
        <v>4</v>
      </c>
      <c r="E33" s="60">
        <v>8</v>
      </c>
      <c r="F33" s="60"/>
      <c r="G33" s="60"/>
      <c r="H33" s="87">
        <v>66</v>
      </c>
      <c r="I33" s="87">
        <v>32</v>
      </c>
      <c r="J33" s="87"/>
      <c r="K33" s="87">
        <f>H33-I33</f>
        <v>34</v>
      </c>
      <c r="L33" s="87">
        <f>C33-H33</f>
        <v>54</v>
      </c>
      <c r="M33" s="87"/>
      <c r="N33" s="87"/>
      <c r="O33" s="88"/>
      <c r="P33" s="88"/>
      <c r="Q33" s="88"/>
      <c r="R33" s="88"/>
      <c r="S33" s="88"/>
      <c r="T33" s="110"/>
      <c r="U33" s="88"/>
      <c r="V33" s="89" t="s">
        <v>71</v>
      </c>
    </row>
    <row r="34" spans="1:22" ht="13.5" customHeight="1">
      <c r="A34" s="106">
        <v>23</v>
      </c>
      <c r="B34" s="59" t="s">
        <v>214</v>
      </c>
      <c r="C34" s="60">
        <v>120</v>
      </c>
      <c r="D34" s="60">
        <v>4</v>
      </c>
      <c r="E34" s="60">
        <v>5</v>
      </c>
      <c r="F34" s="60"/>
      <c r="G34" s="60"/>
      <c r="H34" s="60">
        <v>70</v>
      </c>
      <c r="I34" s="60">
        <v>28</v>
      </c>
      <c r="J34" s="60"/>
      <c r="K34" s="60">
        <f t="shared" si="1"/>
        <v>42</v>
      </c>
      <c r="L34" s="61">
        <f t="shared" si="0"/>
        <v>50</v>
      </c>
      <c r="M34" s="62"/>
      <c r="N34" s="63"/>
      <c r="O34" s="73"/>
      <c r="P34" s="73"/>
      <c r="Q34" s="73"/>
      <c r="R34" s="73"/>
      <c r="S34" s="73" t="s">
        <v>49</v>
      </c>
      <c r="T34" s="73"/>
      <c r="U34" s="73"/>
      <c r="V34" s="73"/>
    </row>
    <row r="35" spans="1:22" ht="13.5" customHeight="1">
      <c r="A35" s="81">
        <v>24</v>
      </c>
      <c r="B35" s="59" t="s">
        <v>78</v>
      </c>
      <c r="C35" s="60">
        <v>120</v>
      </c>
      <c r="D35" s="60">
        <v>4</v>
      </c>
      <c r="E35" s="60">
        <v>6</v>
      </c>
      <c r="F35" s="60"/>
      <c r="G35" s="60"/>
      <c r="H35" s="60">
        <v>80</v>
      </c>
      <c r="I35" s="60">
        <v>32</v>
      </c>
      <c r="J35" s="60"/>
      <c r="K35" s="60">
        <f t="shared" si="1"/>
        <v>48</v>
      </c>
      <c r="L35" s="61">
        <f t="shared" si="0"/>
        <v>40</v>
      </c>
      <c r="M35" s="62"/>
      <c r="N35" s="63"/>
      <c r="O35" s="73"/>
      <c r="P35" s="73"/>
      <c r="Q35" s="73"/>
      <c r="R35" s="73"/>
      <c r="S35" s="73"/>
      <c r="T35" s="73" t="s">
        <v>6</v>
      </c>
      <c r="U35" s="73"/>
      <c r="V35" s="73"/>
    </row>
    <row r="36" spans="1:22" ht="13.5" customHeight="1">
      <c r="A36" s="106">
        <v>25</v>
      </c>
      <c r="B36" s="59" t="s">
        <v>226</v>
      </c>
      <c r="C36" s="60">
        <v>120</v>
      </c>
      <c r="D36" s="60">
        <v>4</v>
      </c>
      <c r="E36" s="60">
        <v>7</v>
      </c>
      <c r="F36" s="60"/>
      <c r="G36" s="60"/>
      <c r="H36" s="60">
        <v>56</v>
      </c>
      <c r="I36" s="60">
        <v>28</v>
      </c>
      <c r="J36" s="60"/>
      <c r="K36" s="60">
        <f>H36-I36</f>
        <v>28</v>
      </c>
      <c r="L36" s="61">
        <f>C36-H36</f>
        <v>64</v>
      </c>
      <c r="M36" s="62"/>
      <c r="N36" s="63"/>
      <c r="O36" s="73"/>
      <c r="P36" s="73"/>
      <c r="Q36" s="73"/>
      <c r="R36" s="73"/>
      <c r="S36" s="73"/>
      <c r="T36" s="73"/>
      <c r="U36" s="73" t="s">
        <v>6</v>
      </c>
      <c r="V36" s="73"/>
    </row>
    <row r="37" spans="1:22" ht="13.5" customHeight="1">
      <c r="A37" s="106">
        <v>26</v>
      </c>
      <c r="B37" s="59" t="s">
        <v>215</v>
      </c>
      <c r="C37" s="60">
        <v>120</v>
      </c>
      <c r="D37" s="60">
        <v>4</v>
      </c>
      <c r="E37" s="60">
        <v>6</v>
      </c>
      <c r="F37" s="60"/>
      <c r="G37" s="60"/>
      <c r="H37" s="60">
        <v>80</v>
      </c>
      <c r="I37" s="60">
        <v>32</v>
      </c>
      <c r="J37" s="60"/>
      <c r="K37" s="60">
        <f t="shared" si="1"/>
        <v>48</v>
      </c>
      <c r="L37" s="61">
        <f t="shared" si="0"/>
        <v>40</v>
      </c>
      <c r="M37" s="62"/>
      <c r="N37" s="63"/>
      <c r="O37" s="73"/>
      <c r="P37" s="73"/>
      <c r="Q37" s="73"/>
      <c r="R37" s="73"/>
      <c r="S37" s="73"/>
      <c r="T37" s="73" t="s">
        <v>49</v>
      </c>
      <c r="U37" s="73"/>
      <c r="V37" s="73"/>
    </row>
    <row r="38" spans="1:22" ht="13.5" customHeight="1">
      <c r="A38" s="81">
        <v>27</v>
      </c>
      <c r="B38" s="59" t="s">
        <v>80</v>
      </c>
      <c r="C38" s="60">
        <v>120</v>
      </c>
      <c r="D38" s="60">
        <v>4</v>
      </c>
      <c r="E38" s="60">
        <v>7</v>
      </c>
      <c r="F38" s="60"/>
      <c r="G38" s="60"/>
      <c r="H38" s="60">
        <v>56</v>
      </c>
      <c r="I38" s="60">
        <v>28</v>
      </c>
      <c r="J38" s="60"/>
      <c r="K38" s="60">
        <f t="shared" si="1"/>
        <v>28</v>
      </c>
      <c r="L38" s="61">
        <f t="shared" si="0"/>
        <v>64</v>
      </c>
      <c r="M38" s="62"/>
      <c r="N38" s="63"/>
      <c r="O38" s="73"/>
      <c r="P38" s="73"/>
      <c r="Q38" s="73"/>
      <c r="R38" s="73"/>
      <c r="S38" s="73"/>
      <c r="T38" s="73"/>
      <c r="U38" s="73" t="s">
        <v>6</v>
      </c>
      <c r="V38" s="73"/>
    </row>
    <row r="39" spans="1:22" ht="13.5" customHeight="1">
      <c r="A39" s="106">
        <v>28</v>
      </c>
      <c r="B39" s="59" t="s">
        <v>81</v>
      </c>
      <c r="C39" s="60">
        <v>150</v>
      </c>
      <c r="D39" s="60">
        <v>5</v>
      </c>
      <c r="E39" s="60">
        <v>7</v>
      </c>
      <c r="F39" s="60"/>
      <c r="G39" s="60"/>
      <c r="H39" s="60">
        <v>70</v>
      </c>
      <c r="I39" s="60">
        <v>28</v>
      </c>
      <c r="J39" s="60"/>
      <c r="K39" s="60">
        <f t="shared" si="1"/>
        <v>42</v>
      </c>
      <c r="L39" s="61">
        <f t="shared" si="0"/>
        <v>80</v>
      </c>
      <c r="M39" s="62"/>
      <c r="N39" s="63"/>
      <c r="O39" s="73"/>
      <c r="P39" s="73"/>
      <c r="Q39" s="73"/>
      <c r="R39" s="73"/>
      <c r="S39" s="73"/>
      <c r="T39" s="73"/>
      <c r="U39" s="73" t="s">
        <v>49</v>
      </c>
      <c r="V39" s="73"/>
    </row>
    <row r="40" spans="1:22" ht="13.5" customHeight="1">
      <c r="A40" s="106">
        <v>29</v>
      </c>
      <c r="B40" s="59" t="s">
        <v>186</v>
      </c>
      <c r="C40" s="60">
        <v>120</v>
      </c>
      <c r="D40" s="60">
        <v>4</v>
      </c>
      <c r="E40" s="60">
        <v>8</v>
      </c>
      <c r="F40" s="60"/>
      <c r="G40" s="60"/>
      <c r="H40" s="87">
        <v>66</v>
      </c>
      <c r="I40" s="87">
        <v>32</v>
      </c>
      <c r="J40" s="87"/>
      <c r="K40" s="87">
        <f t="shared" si="1"/>
        <v>34</v>
      </c>
      <c r="L40" s="87">
        <f t="shared" si="0"/>
        <v>54</v>
      </c>
      <c r="M40" s="87"/>
      <c r="N40" s="87"/>
      <c r="O40" s="88"/>
      <c r="P40" s="88"/>
      <c r="Q40" s="88"/>
      <c r="R40" s="88"/>
      <c r="S40" s="88"/>
      <c r="T40" s="110"/>
      <c r="U40" s="88"/>
      <c r="V40" s="89" t="s">
        <v>71</v>
      </c>
    </row>
    <row r="41" spans="1:22" ht="13.5" customHeight="1">
      <c r="A41" s="115"/>
      <c r="B41" s="116" t="s">
        <v>122</v>
      </c>
      <c r="C41" s="117">
        <f>C40+C39+C38+C37+C36+C35+C34+C33+C32+C31+C30+C29+C28+C27+C26+C25+C24+C23+C22+C21+C20+C19+C18+C17+C16+C15+C14+C13+C12</f>
        <v>3930</v>
      </c>
      <c r="D41" s="117">
        <f aca="true" t="shared" si="2" ref="D41:N41">D40+D39+D38+D37+D36+D35+D34+D33+D32+D31+D30+D29+D28+D27+D26+D25+D24+D23+D22+D21+D20+D19+D18+D17+D16+D15+D14+D13+D12</f>
        <v>131</v>
      </c>
      <c r="E41" s="117">
        <v>25</v>
      </c>
      <c r="F41" s="117">
        <v>5</v>
      </c>
      <c r="G41" s="117">
        <f t="shared" si="2"/>
        <v>0</v>
      </c>
      <c r="H41" s="117">
        <f t="shared" si="2"/>
        <v>2112</v>
      </c>
      <c r="I41" s="117">
        <f t="shared" si="2"/>
        <v>926</v>
      </c>
      <c r="J41" s="117">
        <f t="shared" si="2"/>
        <v>0</v>
      </c>
      <c r="K41" s="117">
        <f t="shared" si="2"/>
        <v>1186</v>
      </c>
      <c r="L41" s="117">
        <f t="shared" si="2"/>
        <v>1818</v>
      </c>
      <c r="M41" s="117">
        <f t="shared" si="2"/>
        <v>0</v>
      </c>
      <c r="N41" s="117">
        <f t="shared" si="2"/>
        <v>0</v>
      </c>
      <c r="O41" s="89"/>
      <c r="P41" s="89"/>
      <c r="Q41" s="89"/>
      <c r="R41" s="89"/>
      <c r="S41" s="89"/>
      <c r="T41" s="89"/>
      <c r="U41" s="89"/>
      <c r="V41" s="89"/>
    </row>
    <row r="42" spans="1:22" s="98" customFormat="1" ht="13.5" customHeight="1">
      <c r="A42" s="249" t="s">
        <v>44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105"/>
      <c r="P42" s="105"/>
      <c r="Q42" s="105"/>
      <c r="R42" s="105"/>
      <c r="S42" s="105"/>
      <c r="T42" s="105"/>
      <c r="U42" s="105"/>
      <c r="V42" s="105"/>
    </row>
    <row r="43" spans="1:22" s="104" customFormat="1" ht="13.5" customHeight="1">
      <c r="A43" s="249" t="s">
        <v>187</v>
      </c>
      <c r="B43" s="250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103"/>
      <c r="P43" s="103"/>
      <c r="Q43" s="103"/>
      <c r="R43" s="103"/>
      <c r="S43" s="103"/>
      <c r="T43" s="103"/>
      <c r="U43" s="103"/>
      <c r="V43" s="103"/>
    </row>
    <row r="44" spans="1:22" s="104" customFormat="1" ht="13.5" customHeight="1">
      <c r="A44" s="99">
        <v>1</v>
      </c>
      <c r="B44" s="91" t="s">
        <v>73</v>
      </c>
      <c r="C44" s="101">
        <v>150</v>
      </c>
      <c r="D44" s="102">
        <v>5</v>
      </c>
      <c r="E44" s="102">
        <v>2</v>
      </c>
      <c r="F44" s="102">
        <v>1</v>
      </c>
      <c r="G44" s="102"/>
      <c r="H44" s="102">
        <f>I44+K44</f>
        <v>120</v>
      </c>
      <c r="I44" s="102"/>
      <c r="J44" s="102"/>
      <c r="K44" s="102">
        <v>120</v>
      </c>
      <c r="L44" s="102">
        <f aca="true" t="shared" si="3" ref="L44:L50">C44-H44</f>
        <v>30</v>
      </c>
      <c r="M44" s="102"/>
      <c r="N44" s="102"/>
      <c r="O44" s="100" t="s">
        <v>74</v>
      </c>
      <c r="P44" s="100" t="s">
        <v>74</v>
      </c>
      <c r="Q44" s="103"/>
      <c r="R44" s="103"/>
      <c r="S44" s="103"/>
      <c r="T44" s="103"/>
      <c r="U44" s="103"/>
      <c r="V44" s="103"/>
    </row>
    <row r="45" spans="1:22" s="98" customFormat="1" ht="13.5" customHeight="1">
      <c r="A45" s="90">
        <v>2</v>
      </c>
      <c r="B45" s="91" t="s">
        <v>133</v>
      </c>
      <c r="C45" s="92">
        <v>120</v>
      </c>
      <c r="D45" s="93">
        <v>4</v>
      </c>
      <c r="E45" s="93">
        <v>2</v>
      </c>
      <c r="F45" s="93"/>
      <c r="G45" s="93"/>
      <c r="H45" s="93">
        <v>48</v>
      </c>
      <c r="I45" s="93">
        <v>16</v>
      </c>
      <c r="J45" s="93"/>
      <c r="K45" s="93">
        <f>H45-I45</f>
        <v>32</v>
      </c>
      <c r="L45" s="93">
        <f t="shared" si="3"/>
        <v>72</v>
      </c>
      <c r="M45" s="94"/>
      <c r="N45" s="95"/>
      <c r="O45" s="96"/>
      <c r="P45" s="74" t="s">
        <v>5</v>
      </c>
      <c r="Q45" s="97"/>
      <c r="R45" s="97"/>
      <c r="S45" s="97"/>
      <c r="T45" s="97"/>
      <c r="U45" s="97"/>
      <c r="V45" s="97"/>
    </row>
    <row r="46" spans="1:22" s="98" customFormat="1" ht="13.5" customHeight="1">
      <c r="A46" s="99">
        <v>3</v>
      </c>
      <c r="B46" s="91" t="s">
        <v>210</v>
      </c>
      <c r="C46" s="92">
        <v>90</v>
      </c>
      <c r="D46" s="93">
        <v>3</v>
      </c>
      <c r="E46" s="93"/>
      <c r="F46" s="93">
        <v>1</v>
      </c>
      <c r="G46" s="93"/>
      <c r="H46" s="93">
        <v>28</v>
      </c>
      <c r="I46" s="93">
        <v>14</v>
      </c>
      <c r="J46" s="93"/>
      <c r="K46" s="93">
        <v>14</v>
      </c>
      <c r="L46" s="93">
        <f t="shared" si="3"/>
        <v>62</v>
      </c>
      <c r="M46" s="94"/>
      <c r="N46" s="95"/>
      <c r="O46" s="100" t="s">
        <v>3</v>
      </c>
      <c r="P46" s="74"/>
      <c r="Q46" s="97"/>
      <c r="R46" s="97"/>
      <c r="S46" s="97"/>
      <c r="T46" s="97"/>
      <c r="U46" s="97"/>
      <c r="V46" s="97"/>
    </row>
    <row r="47" spans="1:22" s="98" customFormat="1" ht="13.5" customHeight="1">
      <c r="A47" s="90">
        <v>4</v>
      </c>
      <c r="B47" s="91" t="s">
        <v>185</v>
      </c>
      <c r="C47" s="92">
        <v>90</v>
      </c>
      <c r="D47" s="93">
        <v>3</v>
      </c>
      <c r="E47" s="93"/>
      <c r="F47" s="93">
        <v>1</v>
      </c>
      <c r="G47" s="93"/>
      <c r="H47" s="93">
        <v>42</v>
      </c>
      <c r="I47" s="93">
        <v>28</v>
      </c>
      <c r="J47" s="93"/>
      <c r="K47" s="93">
        <v>14</v>
      </c>
      <c r="L47" s="93">
        <f t="shared" si="3"/>
        <v>48</v>
      </c>
      <c r="M47" s="94"/>
      <c r="N47" s="95"/>
      <c r="O47" s="74" t="s">
        <v>5</v>
      </c>
      <c r="P47" s="74"/>
      <c r="Q47" s="97"/>
      <c r="R47" s="97"/>
      <c r="S47" s="97"/>
      <c r="T47" s="97"/>
      <c r="U47" s="97"/>
      <c r="V47" s="97"/>
    </row>
    <row r="48" spans="1:22" s="98" customFormat="1" ht="13.5" customHeight="1">
      <c r="A48" s="99">
        <v>5</v>
      </c>
      <c r="B48" s="91" t="s">
        <v>211</v>
      </c>
      <c r="C48" s="92">
        <v>90</v>
      </c>
      <c r="D48" s="93">
        <v>3</v>
      </c>
      <c r="E48" s="93"/>
      <c r="F48" s="93">
        <v>2</v>
      </c>
      <c r="G48" s="93"/>
      <c r="H48" s="93">
        <v>32</v>
      </c>
      <c r="I48" s="93">
        <v>16</v>
      </c>
      <c r="J48" s="93"/>
      <c r="K48" s="93">
        <v>16</v>
      </c>
      <c r="L48" s="93">
        <f t="shared" si="3"/>
        <v>58</v>
      </c>
      <c r="M48" s="94"/>
      <c r="N48" s="95"/>
      <c r="O48" s="74"/>
      <c r="P48" s="100" t="s">
        <v>3</v>
      </c>
      <c r="Q48" s="97"/>
      <c r="R48" s="97"/>
      <c r="S48" s="97"/>
      <c r="T48" s="97"/>
      <c r="U48" s="97"/>
      <c r="V48" s="97"/>
    </row>
    <row r="49" spans="1:22" s="98" customFormat="1" ht="13.5" customHeight="1">
      <c r="A49" s="90">
        <v>6</v>
      </c>
      <c r="B49" s="91" t="s">
        <v>208</v>
      </c>
      <c r="C49" s="92">
        <v>90</v>
      </c>
      <c r="D49" s="93">
        <v>3</v>
      </c>
      <c r="E49" s="93"/>
      <c r="F49" s="93">
        <v>2</v>
      </c>
      <c r="G49" s="93"/>
      <c r="H49" s="93">
        <v>32</v>
      </c>
      <c r="I49" s="93"/>
      <c r="J49" s="93"/>
      <c r="K49" s="93">
        <v>32</v>
      </c>
      <c r="L49" s="93">
        <f t="shared" si="3"/>
        <v>58</v>
      </c>
      <c r="M49" s="94"/>
      <c r="N49" s="95"/>
      <c r="O49" s="74"/>
      <c r="P49" s="74" t="s">
        <v>207</v>
      </c>
      <c r="Q49" s="97"/>
      <c r="R49" s="97"/>
      <c r="S49" s="97"/>
      <c r="T49" s="97"/>
      <c r="U49" s="97"/>
      <c r="V49" s="97"/>
    </row>
    <row r="50" spans="1:22" s="98" customFormat="1" ht="13.5" customHeight="1">
      <c r="A50" s="99">
        <v>7</v>
      </c>
      <c r="B50" s="91" t="s">
        <v>200</v>
      </c>
      <c r="C50" s="92">
        <v>90</v>
      </c>
      <c r="D50" s="93">
        <v>3</v>
      </c>
      <c r="E50" s="93">
        <v>1</v>
      </c>
      <c r="F50" s="93"/>
      <c r="G50" s="93"/>
      <c r="H50" s="93">
        <v>28</v>
      </c>
      <c r="I50" s="93">
        <v>14</v>
      </c>
      <c r="J50" s="93"/>
      <c r="K50" s="93">
        <v>14</v>
      </c>
      <c r="L50" s="93">
        <f t="shared" si="3"/>
        <v>62</v>
      </c>
      <c r="M50" s="94"/>
      <c r="N50" s="95"/>
      <c r="O50" s="100" t="s">
        <v>3</v>
      </c>
      <c r="P50" s="97"/>
      <c r="Q50" s="97"/>
      <c r="R50" s="97"/>
      <c r="S50" s="97"/>
      <c r="T50" s="97"/>
      <c r="U50" s="97"/>
      <c r="V50" s="97"/>
    </row>
    <row r="51" spans="1:22" ht="13.5" customHeight="1">
      <c r="A51" s="90">
        <v>8</v>
      </c>
      <c r="B51" s="83" t="s">
        <v>188</v>
      </c>
      <c r="C51" s="82"/>
      <c r="D51" s="60"/>
      <c r="E51" s="60"/>
      <c r="F51" s="84" t="s">
        <v>206</v>
      </c>
      <c r="G51" s="60"/>
      <c r="H51" s="60">
        <v>88</v>
      </c>
      <c r="I51" s="60"/>
      <c r="J51" s="60"/>
      <c r="K51" s="60">
        <v>88</v>
      </c>
      <c r="L51" s="60"/>
      <c r="M51" s="62"/>
      <c r="N51" s="63"/>
      <c r="O51" s="74" t="s">
        <v>207</v>
      </c>
      <c r="P51" s="74" t="s">
        <v>207</v>
      </c>
      <c r="Q51" s="74" t="s">
        <v>207</v>
      </c>
      <c r="R51" s="74"/>
      <c r="S51" s="74"/>
      <c r="T51" s="74"/>
      <c r="U51" s="74"/>
      <c r="V51" s="74"/>
    </row>
    <row r="52" spans="1:22" ht="13.5" customHeight="1">
      <c r="A52" s="99">
        <v>9</v>
      </c>
      <c r="B52" s="83" t="s">
        <v>195</v>
      </c>
      <c r="C52" s="82">
        <v>90</v>
      </c>
      <c r="D52" s="60">
        <v>3</v>
      </c>
      <c r="E52" s="60">
        <v>3</v>
      </c>
      <c r="F52" s="84"/>
      <c r="G52" s="60"/>
      <c r="H52" s="60">
        <f>I52+K52</f>
        <v>42</v>
      </c>
      <c r="I52" s="60">
        <v>14</v>
      </c>
      <c r="J52" s="60"/>
      <c r="K52" s="60">
        <v>28</v>
      </c>
      <c r="L52" s="60">
        <f>C52-H52</f>
        <v>48</v>
      </c>
      <c r="M52" s="62"/>
      <c r="N52" s="63"/>
      <c r="O52" s="74"/>
      <c r="P52" s="74"/>
      <c r="Q52" s="74" t="s">
        <v>5</v>
      </c>
      <c r="R52" s="74"/>
      <c r="S52" s="74"/>
      <c r="T52" s="74"/>
      <c r="U52" s="74"/>
      <c r="V52" s="74"/>
    </row>
    <row r="53" spans="1:22" ht="13.5" customHeight="1">
      <c r="A53" s="90">
        <v>10</v>
      </c>
      <c r="B53" s="83" t="s">
        <v>196</v>
      </c>
      <c r="C53" s="82">
        <v>90</v>
      </c>
      <c r="D53" s="60">
        <v>3</v>
      </c>
      <c r="E53" s="60">
        <v>3</v>
      </c>
      <c r="F53" s="84"/>
      <c r="G53" s="60"/>
      <c r="H53" s="60">
        <f>I53+K53</f>
        <v>42</v>
      </c>
      <c r="I53" s="60">
        <v>14</v>
      </c>
      <c r="J53" s="60"/>
      <c r="K53" s="60">
        <v>28</v>
      </c>
      <c r="L53" s="60">
        <f>C53-H53</f>
        <v>48</v>
      </c>
      <c r="M53" s="62"/>
      <c r="N53" s="63"/>
      <c r="O53" s="74"/>
      <c r="P53" s="74"/>
      <c r="Q53" s="74" t="s">
        <v>5</v>
      </c>
      <c r="R53" s="74"/>
      <c r="S53" s="74"/>
      <c r="T53" s="74"/>
      <c r="U53" s="74"/>
      <c r="V53" s="74"/>
    </row>
    <row r="54" spans="1:22" ht="13.5" customHeight="1">
      <c r="A54" s="99">
        <v>11</v>
      </c>
      <c r="B54" s="83" t="s">
        <v>191</v>
      </c>
      <c r="C54" s="82">
        <v>90</v>
      </c>
      <c r="D54" s="60">
        <v>3</v>
      </c>
      <c r="E54" s="60">
        <v>4</v>
      </c>
      <c r="F54" s="84"/>
      <c r="G54" s="60"/>
      <c r="H54" s="60">
        <f>I54+K54</f>
        <v>32</v>
      </c>
      <c r="I54" s="60">
        <v>16</v>
      </c>
      <c r="J54" s="60"/>
      <c r="K54" s="60">
        <v>16</v>
      </c>
      <c r="L54" s="60">
        <f>C54-H54</f>
        <v>58</v>
      </c>
      <c r="M54" s="62"/>
      <c r="N54" s="63"/>
      <c r="O54" s="74"/>
      <c r="P54" s="74"/>
      <c r="Q54" s="74"/>
      <c r="R54" s="74" t="s">
        <v>3</v>
      </c>
      <c r="S54" s="74"/>
      <c r="T54" s="74"/>
      <c r="U54" s="74"/>
      <c r="V54" s="74"/>
    </row>
    <row r="55" spans="1:22" s="98" customFormat="1" ht="13.5" customHeight="1">
      <c r="A55" s="90">
        <v>12</v>
      </c>
      <c r="B55" s="91" t="s">
        <v>72</v>
      </c>
      <c r="C55" s="92">
        <v>150</v>
      </c>
      <c r="D55" s="93">
        <v>5</v>
      </c>
      <c r="E55" s="93">
        <v>1</v>
      </c>
      <c r="F55" s="93"/>
      <c r="G55" s="93"/>
      <c r="H55" s="93">
        <v>70</v>
      </c>
      <c r="I55" s="93">
        <v>42</v>
      </c>
      <c r="J55" s="93"/>
      <c r="K55" s="93">
        <f>H55-I55</f>
        <v>28</v>
      </c>
      <c r="L55" s="93">
        <f>C55-H55</f>
        <v>80</v>
      </c>
      <c r="M55" s="94"/>
      <c r="N55" s="95"/>
      <c r="O55" s="100" t="s">
        <v>202</v>
      </c>
      <c r="P55" s="97"/>
      <c r="Q55" s="97"/>
      <c r="R55" s="97"/>
      <c r="S55" s="97"/>
      <c r="T55" s="97"/>
      <c r="U55" s="97"/>
      <c r="V55" s="97"/>
    </row>
    <row r="56" spans="1:22" s="98" customFormat="1" ht="13.5" customHeight="1">
      <c r="A56" s="99">
        <v>13</v>
      </c>
      <c r="B56" s="91" t="s">
        <v>209</v>
      </c>
      <c r="C56" s="92">
        <v>90</v>
      </c>
      <c r="D56" s="93">
        <v>3</v>
      </c>
      <c r="E56" s="93"/>
      <c r="F56" s="93">
        <v>2</v>
      </c>
      <c r="G56" s="93"/>
      <c r="H56" s="93">
        <v>32</v>
      </c>
      <c r="I56" s="93">
        <v>16</v>
      </c>
      <c r="J56" s="93"/>
      <c r="K56" s="93">
        <f>H56-I56</f>
        <v>16</v>
      </c>
      <c r="L56" s="93">
        <f>C56-H56</f>
        <v>58</v>
      </c>
      <c r="M56" s="94"/>
      <c r="N56" s="95"/>
      <c r="O56" s="97"/>
      <c r="P56" s="97" t="s">
        <v>3</v>
      </c>
      <c r="Q56" s="97"/>
      <c r="R56" s="97"/>
      <c r="S56" s="97"/>
      <c r="T56" s="97"/>
      <c r="U56" s="97"/>
      <c r="V56" s="97"/>
    </row>
    <row r="57" spans="1:22" ht="13.5" customHeight="1">
      <c r="A57" s="115"/>
      <c r="B57" s="116" t="s">
        <v>45</v>
      </c>
      <c r="C57" s="117">
        <f>C56+C55+C54+C53+C52+C51+C50+C49+C48+C47+C46+C45+C44</f>
        <v>1230</v>
      </c>
      <c r="D57" s="117">
        <f aca="true" t="shared" si="4" ref="D57:N57">D56+D55+D54+D53+D52+D51+D50+D49+D48+D47+D46+D45+D44</f>
        <v>41</v>
      </c>
      <c r="E57" s="117">
        <v>7</v>
      </c>
      <c r="F57" s="117">
        <v>9</v>
      </c>
      <c r="G57" s="117">
        <f t="shared" si="4"/>
        <v>0</v>
      </c>
      <c r="H57" s="117">
        <f t="shared" si="4"/>
        <v>636</v>
      </c>
      <c r="I57" s="117">
        <f t="shared" si="4"/>
        <v>190</v>
      </c>
      <c r="J57" s="117">
        <f t="shared" si="4"/>
        <v>0</v>
      </c>
      <c r="K57" s="117">
        <f t="shared" si="4"/>
        <v>446</v>
      </c>
      <c r="L57" s="117">
        <f t="shared" si="4"/>
        <v>682</v>
      </c>
      <c r="M57" s="117">
        <f t="shared" si="4"/>
        <v>0</v>
      </c>
      <c r="N57" s="117">
        <f t="shared" si="4"/>
        <v>0</v>
      </c>
      <c r="O57" s="89"/>
      <c r="P57" s="89"/>
      <c r="Q57" s="89"/>
      <c r="R57" s="89"/>
      <c r="S57" s="89"/>
      <c r="T57" s="89"/>
      <c r="U57" s="89"/>
      <c r="V57" s="89"/>
    </row>
    <row r="58" spans="1:22" ht="13.5" customHeight="1">
      <c r="A58" s="251" t="s">
        <v>46</v>
      </c>
      <c r="B58" s="252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89"/>
      <c r="P58" s="89"/>
      <c r="Q58" s="89"/>
      <c r="R58" s="89"/>
      <c r="S58" s="89"/>
      <c r="T58" s="89"/>
      <c r="U58" s="89"/>
      <c r="V58" s="89"/>
    </row>
    <row r="59" spans="1:22" ht="15.75" customHeight="1">
      <c r="A59" s="85">
        <v>1</v>
      </c>
      <c r="B59" s="83" t="s">
        <v>223</v>
      </c>
      <c r="C59" s="86">
        <v>120</v>
      </c>
      <c r="D59" s="87">
        <v>4</v>
      </c>
      <c r="E59" s="87"/>
      <c r="F59" s="87">
        <v>4</v>
      </c>
      <c r="G59" s="87"/>
      <c r="H59" s="87">
        <v>32</v>
      </c>
      <c r="I59" s="87">
        <v>16</v>
      </c>
      <c r="J59" s="87"/>
      <c r="K59" s="87">
        <f aca="true" t="shared" si="5" ref="K59:K67">H59-I59</f>
        <v>16</v>
      </c>
      <c r="L59" s="87">
        <f aca="true" t="shared" si="6" ref="L59:L67">C59-H59</f>
        <v>88</v>
      </c>
      <c r="M59" s="87"/>
      <c r="N59" s="87"/>
      <c r="O59" s="88"/>
      <c r="P59" s="88"/>
      <c r="Q59" s="74"/>
      <c r="R59" s="74" t="s">
        <v>3</v>
      </c>
      <c r="S59" s="88"/>
      <c r="T59" s="88"/>
      <c r="U59" s="88"/>
      <c r="V59" s="89"/>
    </row>
    <row r="60" spans="1:22" ht="22.5" customHeight="1">
      <c r="A60" s="85">
        <v>2</v>
      </c>
      <c r="B60" s="111" t="s">
        <v>219</v>
      </c>
      <c r="C60" s="86">
        <v>120</v>
      </c>
      <c r="D60" s="87">
        <v>4</v>
      </c>
      <c r="E60" s="87"/>
      <c r="F60" s="87">
        <v>5</v>
      </c>
      <c r="G60" s="87"/>
      <c r="H60" s="87">
        <v>42</v>
      </c>
      <c r="I60" s="87">
        <v>14</v>
      </c>
      <c r="J60" s="87"/>
      <c r="K60" s="87">
        <f t="shared" si="5"/>
        <v>28</v>
      </c>
      <c r="L60" s="87">
        <f t="shared" si="6"/>
        <v>78</v>
      </c>
      <c r="M60" s="87"/>
      <c r="N60" s="87"/>
      <c r="O60" s="88"/>
      <c r="P60" s="88"/>
      <c r="Q60" s="110"/>
      <c r="R60" s="88"/>
      <c r="S60" s="88" t="s">
        <v>5</v>
      </c>
      <c r="T60" s="88"/>
      <c r="U60" s="88"/>
      <c r="V60" s="89"/>
    </row>
    <row r="61" spans="1:22" ht="13.5" customHeight="1">
      <c r="A61" s="85">
        <v>3</v>
      </c>
      <c r="B61" s="112" t="s">
        <v>220</v>
      </c>
      <c r="C61" s="86">
        <v>90</v>
      </c>
      <c r="D61" s="87">
        <v>3</v>
      </c>
      <c r="E61" s="87"/>
      <c r="F61" s="87">
        <v>6</v>
      </c>
      <c r="G61" s="87"/>
      <c r="H61" s="87">
        <v>48</v>
      </c>
      <c r="I61" s="87">
        <v>16</v>
      </c>
      <c r="J61" s="87"/>
      <c r="K61" s="87">
        <f t="shared" si="5"/>
        <v>32</v>
      </c>
      <c r="L61" s="87">
        <f t="shared" si="6"/>
        <v>42</v>
      </c>
      <c r="M61" s="87"/>
      <c r="N61" s="87"/>
      <c r="O61" s="88"/>
      <c r="P61" s="88"/>
      <c r="Q61" s="110"/>
      <c r="R61" s="88"/>
      <c r="S61" s="88"/>
      <c r="T61" s="88" t="s">
        <v>5</v>
      </c>
      <c r="U61" s="88"/>
      <c r="V61" s="89"/>
    </row>
    <row r="62" spans="1:22" ht="12.75" customHeight="1">
      <c r="A62" s="85">
        <v>4</v>
      </c>
      <c r="B62" s="111" t="s">
        <v>221</v>
      </c>
      <c r="C62" s="86">
        <v>120</v>
      </c>
      <c r="D62" s="87">
        <v>4</v>
      </c>
      <c r="E62" s="87"/>
      <c r="F62" s="87">
        <v>6</v>
      </c>
      <c r="G62" s="87"/>
      <c r="H62" s="87">
        <v>64</v>
      </c>
      <c r="I62" s="87">
        <v>32</v>
      </c>
      <c r="J62" s="87"/>
      <c r="K62" s="87">
        <f t="shared" si="5"/>
        <v>32</v>
      </c>
      <c r="L62" s="87">
        <f t="shared" si="6"/>
        <v>56</v>
      </c>
      <c r="M62" s="87"/>
      <c r="N62" s="87"/>
      <c r="O62" s="88"/>
      <c r="P62" s="88"/>
      <c r="Q62" s="110"/>
      <c r="R62" s="88"/>
      <c r="S62" s="88"/>
      <c r="T62" s="88" t="s">
        <v>5</v>
      </c>
      <c r="U62" s="88"/>
      <c r="V62" s="89"/>
    </row>
    <row r="63" spans="1:22" ht="15.75" customHeight="1">
      <c r="A63" s="85">
        <v>5</v>
      </c>
      <c r="B63" s="111" t="s">
        <v>227</v>
      </c>
      <c r="C63" s="86">
        <v>120</v>
      </c>
      <c r="D63" s="87">
        <v>4</v>
      </c>
      <c r="E63" s="87"/>
      <c r="F63" s="87">
        <v>7</v>
      </c>
      <c r="G63" s="87"/>
      <c r="H63" s="87">
        <v>56</v>
      </c>
      <c r="I63" s="87">
        <v>28</v>
      </c>
      <c r="J63" s="87"/>
      <c r="K63" s="87">
        <f t="shared" si="5"/>
        <v>28</v>
      </c>
      <c r="L63" s="87">
        <f t="shared" si="6"/>
        <v>64</v>
      </c>
      <c r="M63" s="87"/>
      <c r="N63" s="87"/>
      <c r="O63" s="88"/>
      <c r="P63" s="88"/>
      <c r="Q63" s="110"/>
      <c r="R63" s="88"/>
      <c r="S63" s="88"/>
      <c r="T63" s="88"/>
      <c r="U63" s="89" t="s">
        <v>6</v>
      </c>
      <c r="V63" s="89"/>
    </row>
    <row r="64" spans="1:22" ht="15.75" customHeight="1">
      <c r="A64" s="85">
        <v>6</v>
      </c>
      <c r="B64" s="113" t="s">
        <v>222</v>
      </c>
      <c r="C64" s="86">
        <v>120</v>
      </c>
      <c r="D64" s="87">
        <v>4</v>
      </c>
      <c r="E64" s="87"/>
      <c r="F64" s="87">
        <v>6</v>
      </c>
      <c r="G64" s="87"/>
      <c r="H64" s="87">
        <v>64</v>
      </c>
      <c r="I64" s="87">
        <v>32</v>
      </c>
      <c r="J64" s="87"/>
      <c r="K64" s="87">
        <f t="shared" si="5"/>
        <v>32</v>
      </c>
      <c r="L64" s="87">
        <f t="shared" si="6"/>
        <v>56</v>
      </c>
      <c r="M64" s="87"/>
      <c r="N64" s="87"/>
      <c r="O64" s="88"/>
      <c r="P64" s="88"/>
      <c r="Q64" s="110"/>
      <c r="R64" s="88"/>
      <c r="S64" s="88"/>
      <c r="T64" s="88" t="s">
        <v>6</v>
      </c>
      <c r="U64" s="88"/>
      <c r="V64" s="89"/>
    </row>
    <row r="65" spans="1:22" ht="27" customHeight="1">
      <c r="A65" s="85">
        <v>7</v>
      </c>
      <c r="B65" s="83" t="s">
        <v>217</v>
      </c>
      <c r="C65" s="86">
        <v>120</v>
      </c>
      <c r="D65" s="87">
        <v>4</v>
      </c>
      <c r="E65" s="87"/>
      <c r="F65" s="87">
        <v>4</v>
      </c>
      <c r="G65" s="87"/>
      <c r="H65" s="87">
        <v>32</v>
      </c>
      <c r="I65" s="87">
        <v>16</v>
      </c>
      <c r="J65" s="87"/>
      <c r="K65" s="87">
        <f t="shared" si="5"/>
        <v>16</v>
      </c>
      <c r="L65" s="87">
        <f t="shared" si="6"/>
        <v>88</v>
      </c>
      <c r="M65" s="87"/>
      <c r="N65" s="87"/>
      <c r="O65" s="88"/>
      <c r="P65" s="88"/>
      <c r="Q65" s="88"/>
      <c r="R65" s="74" t="s">
        <v>3</v>
      </c>
      <c r="S65" s="88"/>
      <c r="T65" s="88"/>
      <c r="U65" s="88"/>
      <c r="V65" s="89"/>
    </row>
    <row r="66" spans="1:22" ht="26.25" customHeight="1">
      <c r="A66" s="85">
        <v>8</v>
      </c>
      <c r="B66" s="83" t="s">
        <v>231</v>
      </c>
      <c r="C66" s="86">
        <v>120</v>
      </c>
      <c r="D66" s="87">
        <v>4</v>
      </c>
      <c r="E66" s="87"/>
      <c r="F66" s="87">
        <v>7</v>
      </c>
      <c r="G66" s="87"/>
      <c r="H66" s="87">
        <v>56</v>
      </c>
      <c r="I66" s="87">
        <v>28</v>
      </c>
      <c r="J66" s="87"/>
      <c r="K66" s="87">
        <f t="shared" si="5"/>
        <v>28</v>
      </c>
      <c r="L66" s="87">
        <f t="shared" si="6"/>
        <v>64</v>
      </c>
      <c r="M66" s="87"/>
      <c r="N66" s="87"/>
      <c r="O66" s="88"/>
      <c r="P66" s="88"/>
      <c r="Q66" s="110"/>
      <c r="R66" s="88"/>
      <c r="S66" s="88"/>
      <c r="T66" s="88"/>
      <c r="U66" s="89" t="s">
        <v>6</v>
      </c>
      <c r="V66" s="89"/>
    </row>
    <row r="67" spans="1:22" ht="27" customHeight="1">
      <c r="A67" s="85">
        <v>9</v>
      </c>
      <c r="B67" s="83" t="s">
        <v>228</v>
      </c>
      <c r="C67" s="118">
        <v>90</v>
      </c>
      <c r="D67" s="119">
        <v>3</v>
      </c>
      <c r="E67" s="119"/>
      <c r="F67" s="119">
        <v>7</v>
      </c>
      <c r="G67" s="119"/>
      <c r="H67" s="119">
        <v>42</v>
      </c>
      <c r="I67" s="119">
        <v>14</v>
      </c>
      <c r="J67" s="119"/>
      <c r="K67" s="119">
        <f t="shared" si="5"/>
        <v>28</v>
      </c>
      <c r="L67" s="119">
        <f t="shared" si="6"/>
        <v>48</v>
      </c>
      <c r="M67" s="119"/>
      <c r="N67" s="119"/>
      <c r="O67" s="120"/>
      <c r="P67" s="120"/>
      <c r="Q67" s="121"/>
      <c r="R67" s="120"/>
      <c r="S67" s="120"/>
      <c r="T67" s="120"/>
      <c r="U67" s="120" t="s">
        <v>5</v>
      </c>
      <c r="V67" s="89"/>
    </row>
    <row r="68" spans="1:22" ht="29.25" customHeight="1">
      <c r="A68" s="85">
        <v>10</v>
      </c>
      <c r="B68" s="83" t="s">
        <v>229</v>
      </c>
      <c r="C68" s="86">
        <v>120</v>
      </c>
      <c r="D68" s="87">
        <v>4</v>
      </c>
      <c r="E68" s="87"/>
      <c r="F68" s="87">
        <v>8</v>
      </c>
      <c r="G68" s="87"/>
      <c r="H68" s="87">
        <v>66</v>
      </c>
      <c r="I68" s="87">
        <v>32</v>
      </c>
      <c r="J68" s="87"/>
      <c r="K68" s="87">
        <f>H68-I68</f>
        <v>34</v>
      </c>
      <c r="L68" s="87">
        <f>C68-H68</f>
        <v>54</v>
      </c>
      <c r="M68" s="87"/>
      <c r="N68" s="87"/>
      <c r="O68" s="88"/>
      <c r="P68" s="88"/>
      <c r="Q68" s="88"/>
      <c r="R68" s="88"/>
      <c r="S68" s="88"/>
      <c r="T68" s="110"/>
      <c r="U68" s="88"/>
      <c r="V68" s="89" t="s">
        <v>71</v>
      </c>
    </row>
    <row r="69" spans="1:22" ht="28.5" customHeight="1">
      <c r="A69" s="85">
        <v>11</v>
      </c>
      <c r="B69" s="83" t="s">
        <v>218</v>
      </c>
      <c r="C69" s="86">
        <v>120</v>
      </c>
      <c r="D69" s="87">
        <v>4</v>
      </c>
      <c r="E69" s="87"/>
      <c r="F69" s="87">
        <v>4</v>
      </c>
      <c r="G69" s="87"/>
      <c r="H69" s="87">
        <v>32</v>
      </c>
      <c r="I69" s="87">
        <v>16</v>
      </c>
      <c r="J69" s="87"/>
      <c r="K69" s="87">
        <f>H69-I69</f>
        <v>16</v>
      </c>
      <c r="L69" s="87">
        <f>C69-H69</f>
        <v>88</v>
      </c>
      <c r="M69" s="87"/>
      <c r="N69" s="87"/>
      <c r="O69" s="88"/>
      <c r="P69" s="88"/>
      <c r="Q69" s="88"/>
      <c r="R69" s="74" t="s">
        <v>3</v>
      </c>
      <c r="S69" s="88"/>
      <c r="T69" s="72"/>
      <c r="U69" s="88"/>
      <c r="V69" s="89"/>
    </row>
    <row r="70" spans="1:22" ht="28.5" customHeight="1">
      <c r="A70" s="85">
        <v>12</v>
      </c>
      <c r="B70" s="122" t="s">
        <v>230</v>
      </c>
      <c r="C70" s="86">
        <v>120</v>
      </c>
      <c r="D70" s="87">
        <v>4</v>
      </c>
      <c r="E70" s="87"/>
      <c r="F70" s="87">
        <v>8</v>
      </c>
      <c r="G70" s="87"/>
      <c r="H70" s="87">
        <v>44</v>
      </c>
      <c r="I70" s="87">
        <v>22</v>
      </c>
      <c r="J70" s="87"/>
      <c r="K70" s="87">
        <f>H70-I70</f>
        <v>22</v>
      </c>
      <c r="L70" s="87">
        <f>C70-H70</f>
        <v>76</v>
      </c>
      <c r="M70" s="87"/>
      <c r="N70" s="87"/>
      <c r="O70" s="88"/>
      <c r="P70" s="88"/>
      <c r="Q70" s="88"/>
      <c r="R70" s="88"/>
      <c r="S70" s="88"/>
      <c r="T70" s="72"/>
      <c r="U70" s="88"/>
      <c r="V70" s="89" t="s">
        <v>6</v>
      </c>
    </row>
    <row r="71" spans="1:22" ht="13.5" customHeight="1">
      <c r="A71" s="85">
        <v>13</v>
      </c>
      <c r="B71" s="123" t="s">
        <v>85</v>
      </c>
      <c r="C71" s="87">
        <v>90</v>
      </c>
      <c r="D71" s="87">
        <v>3</v>
      </c>
      <c r="E71" s="87"/>
      <c r="F71" s="87">
        <v>8</v>
      </c>
      <c r="G71" s="87"/>
      <c r="H71" s="87"/>
      <c r="I71" s="87"/>
      <c r="J71" s="87"/>
      <c r="K71" s="87">
        <f>H71-I71</f>
        <v>0</v>
      </c>
      <c r="L71" s="87"/>
      <c r="M71" s="87"/>
      <c r="N71" s="87"/>
      <c r="O71" s="88"/>
      <c r="P71" s="88"/>
      <c r="Q71" s="88"/>
      <c r="R71" s="88"/>
      <c r="S71" s="88"/>
      <c r="T71" s="88"/>
      <c r="U71" s="88"/>
      <c r="V71" s="89"/>
    </row>
    <row r="72" spans="1:22" ht="13.5" customHeight="1">
      <c r="A72" s="116"/>
      <c r="B72" s="116" t="s">
        <v>47</v>
      </c>
      <c r="C72" s="117">
        <f>C71+C70+C69+C68+C67+C66+C65+C64+C63+C62+C61+C60+C59</f>
        <v>1470</v>
      </c>
      <c r="D72" s="117">
        <f aca="true" t="shared" si="7" ref="D72:N72">D71+D70+D69+D68+D67+D66+D65+D64+D63+D62+D61+D60+D59</f>
        <v>49</v>
      </c>
      <c r="E72" s="117">
        <v>0</v>
      </c>
      <c r="F72" s="117">
        <v>12</v>
      </c>
      <c r="G72" s="117">
        <f t="shared" si="7"/>
        <v>0</v>
      </c>
      <c r="H72" s="117">
        <f t="shared" si="7"/>
        <v>578</v>
      </c>
      <c r="I72" s="117">
        <f t="shared" si="7"/>
        <v>266</v>
      </c>
      <c r="J72" s="117">
        <f t="shared" si="7"/>
        <v>0</v>
      </c>
      <c r="K72" s="117">
        <f t="shared" si="7"/>
        <v>312</v>
      </c>
      <c r="L72" s="117">
        <f t="shared" si="7"/>
        <v>802</v>
      </c>
      <c r="M72" s="117">
        <f t="shared" si="7"/>
        <v>0</v>
      </c>
      <c r="N72" s="117">
        <f t="shared" si="7"/>
        <v>0</v>
      </c>
      <c r="O72" s="124"/>
      <c r="P72" s="124"/>
      <c r="Q72" s="124"/>
      <c r="R72" s="124"/>
      <c r="S72" s="124"/>
      <c r="T72" s="124"/>
      <c r="U72" s="124"/>
      <c r="V72" s="124"/>
    </row>
    <row r="73" spans="1:22" s="127" customFormat="1" ht="13.5" customHeight="1">
      <c r="A73" s="116"/>
      <c r="B73" s="125" t="s">
        <v>48</v>
      </c>
      <c r="C73" s="117">
        <f aca="true" t="shared" si="8" ref="C73:N73">C57+C72</f>
        <v>2700</v>
      </c>
      <c r="D73" s="117">
        <f t="shared" si="8"/>
        <v>90</v>
      </c>
      <c r="E73" s="117">
        <f t="shared" si="8"/>
        <v>7</v>
      </c>
      <c r="F73" s="117">
        <f t="shared" si="8"/>
        <v>21</v>
      </c>
      <c r="G73" s="117">
        <f t="shared" si="8"/>
        <v>0</v>
      </c>
      <c r="H73" s="117">
        <f t="shared" si="8"/>
        <v>1214</v>
      </c>
      <c r="I73" s="117">
        <f t="shared" si="8"/>
        <v>456</v>
      </c>
      <c r="J73" s="117">
        <f t="shared" si="8"/>
        <v>0</v>
      </c>
      <c r="K73" s="117">
        <f t="shared" si="8"/>
        <v>758</v>
      </c>
      <c r="L73" s="117">
        <f t="shared" si="8"/>
        <v>1484</v>
      </c>
      <c r="M73" s="117">
        <f t="shared" si="8"/>
        <v>0</v>
      </c>
      <c r="N73" s="117">
        <f t="shared" si="8"/>
        <v>0</v>
      </c>
      <c r="O73" s="126"/>
      <c r="P73" s="126"/>
      <c r="Q73" s="126"/>
      <c r="R73" s="126"/>
      <c r="S73" s="126"/>
      <c r="T73" s="126"/>
      <c r="U73" s="126"/>
      <c r="V73" s="126"/>
    </row>
    <row r="74" spans="1:22" ht="13.5" customHeight="1">
      <c r="A74" s="126"/>
      <c r="B74" s="128" t="s">
        <v>7</v>
      </c>
      <c r="C74" s="128">
        <f aca="true" t="shared" si="9" ref="C74:N74">C73+C41</f>
        <v>6630</v>
      </c>
      <c r="D74" s="128">
        <f t="shared" si="9"/>
        <v>221</v>
      </c>
      <c r="E74" s="128">
        <f t="shared" si="9"/>
        <v>32</v>
      </c>
      <c r="F74" s="128">
        <f t="shared" si="9"/>
        <v>26</v>
      </c>
      <c r="G74" s="128">
        <f t="shared" si="9"/>
        <v>0</v>
      </c>
      <c r="H74" s="128">
        <f t="shared" si="9"/>
        <v>3326</v>
      </c>
      <c r="I74" s="128">
        <f t="shared" si="9"/>
        <v>1382</v>
      </c>
      <c r="J74" s="128">
        <f t="shared" si="9"/>
        <v>0</v>
      </c>
      <c r="K74" s="128">
        <f t="shared" si="9"/>
        <v>1944</v>
      </c>
      <c r="L74" s="128">
        <f t="shared" si="9"/>
        <v>3302</v>
      </c>
      <c r="M74" s="128">
        <f t="shared" si="9"/>
        <v>0</v>
      </c>
      <c r="N74" s="128">
        <f t="shared" si="9"/>
        <v>0</v>
      </c>
      <c r="O74" s="124">
        <v>30</v>
      </c>
      <c r="P74" s="124">
        <v>30</v>
      </c>
      <c r="Q74" s="124">
        <v>28</v>
      </c>
      <c r="R74" s="124">
        <v>28</v>
      </c>
      <c r="S74" s="124">
        <v>28</v>
      </c>
      <c r="T74" s="124">
        <v>28</v>
      </c>
      <c r="U74" s="124">
        <v>28</v>
      </c>
      <c r="V74" s="124">
        <v>28</v>
      </c>
    </row>
    <row r="75" spans="1:22" ht="13.5" customHeight="1">
      <c r="A75" s="66"/>
      <c r="B75" s="51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52"/>
      <c r="N75" s="52"/>
      <c r="O75" s="66"/>
      <c r="P75" s="66"/>
      <c r="Q75" s="66"/>
      <c r="R75" s="66"/>
      <c r="S75" s="66"/>
      <c r="T75" s="66"/>
      <c r="U75" s="66"/>
      <c r="V75" s="66"/>
    </row>
    <row r="76" spans="1:22" s="29" customFormat="1" ht="13.5" customHeight="1">
      <c r="A76" s="246" t="s">
        <v>135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</row>
    <row r="77" spans="1:22" ht="13.5" customHeight="1">
      <c r="A77" s="67">
        <v>1</v>
      </c>
      <c r="B77" s="68" t="s">
        <v>75</v>
      </c>
      <c r="C77" s="67"/>
      <c r="D77" s="67">
        <v>4</v>
      </c>
      <c r="E77" s="67"/>
      <c r="F77" s="67">
        <v>4</v>
      </c>
      <c r="G77" s="67"/>
      <c r="H77" s="67"/>
      <c r="I77" s="67"/>
      <c r="J77" s="67"/>
      <c r="K77" s="67"/>
      <c r="L77" s="67"/>
      <c r="M77" s="67"/>
      <c r="N77" s="67"/>
      <c r="O77" s="58"/>
      <c r="P77" s="58"/>
      <c r="Q77" s="58"/>
      <c r="R77" s="58"/>
      <c r="S77" s="58"/>
      <c r="T77" s="58"/>
      <c r="U77" s="58"/>
      <c r="V77" s="58"/>
    </row>
    <row r="78" spans="1:22" ht="13.5" customHeight="1">
      <c r="A78" s="58">
        <v>2</v>
      </c>
      <c r="B78" s="68" t="s">
        <v>75</v>
      </c>
      <c r="C78" s="58"/>
      <c r="D78" s="58">
        <v>4</v>
      </c>
      <c r="E78" s="58"/>
      <c r="F78" s="58">
        <v>6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1:22" ht="15">
      <c r="A79" s="67">
        <v>3</v>
      </c>
      <c r="B79" s="68" t="s">
        <v>75</v>
      </c>
      <c r="C79" s="58"/>
      <c r="D79" s="58">
        <v>8</v>
      </c>
      <c r="E79" s="58"/>
      <c r="F79" s="58">
        <v>8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1:22" ht="15">
      <c r="A80" s="58">
        <v>4</v>
      </c>
      <c r="B80" s="68" t="s">
        <v>84</v>
      </c>
      <c r="C80" s="58"/>
      <c r="D80" s="58">
        <v>3</v>
      </c>
      <c r="E80" s="58"/>
      <c r="F80" s="58">
        <v>8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1:22" ht="15">
      <c r="A81" s="58"/>
      <c r="B81" s="69" t="s">
        <v>134</v>
      </c>
      <c r="C81" s="58"/>
      <c r="D81" s="58">
        <f>D80+D79+D78+D77</f>
        <v>19</v>
      </c>
      <c r="E81" s="58"/>
      <c r="F81" s="58">
        <f>F80+F79+F78+F77</f>
        <v>26</v>
      </c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1:22" ht="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</row>
    <row r="83" spans="1:22" ht="15">
      <c r="A83" s="246" t="s">
        <v>136</v>
      </c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</row>
    <row r="84" spans="1:22" ht="15">
      <c r="A84" s="230" t="s">
        <v>137</v>
      </c>
      <c r="B84" s="231"/>
      <c r="C84" s="232"/>
      <c r="D84" s="224" t="s">
        <v>2</v>
      </c>
      <c r="E84" s="224"/>
      <c r="F84" s="224"/>
      <c r="G84" s="224"/>
      <c r="H84" s="224"/>
      <c r="I84" s="224"/>
      <c r="J84" s="231" t="s">
        <v>145</v>
      </c>
      <c r="K84" s="231"/>
      <c r="L84" s="231"/>
      <c r="M84" s="231"/>
      <c r="N84" s="231"/>
      <c r="O84" s="232"/>
      <c r="P84" s="230" t="s">
        <v>146</v>
      </c>
      <c r="Q84" s="231"/>
      <c r="R84" s="231"/>
      <c r="S84" s="231"/>
      <c r="T84" s="231"/>
      <c r="U84" s="231"/>
      <c r="V84" s="232"/>
    </row>
    <row r="85" spans="1:22" ht="15">
      <c r="A85" s="58" t="s">
        <v>138</v>
      </c>
      <c r="B85" s="247" t="s">
        <v>139</v>
      </c>
      <c r="C85" s="248"/>
      <c r="D85" s="239">
        <f>C41</f>
        <v>3930</v>
      </c>
      <c r="E85" s="228"/>
      <c r="F85" s="228"/>
      <c r="G85" s="228"/>
      <c r="H85" s="228"/>
      <c r="I85" s="229"/>
      <c r="J85" s="239">
        <f>D41</f>
        <v>131</v>
      </c>
      <c r="K85" s="228"/>
      <c r="L85" s="228"/>
      <c r="M85" s="228"/>
      <c r="N85" s="228"/>
      <c r="O85" s="229"/>
      <c r="P85" s="227">
        <v>54.5</v>
      </c>
      <c r="Q85" s="228"/>
      <c r="R85" s="228"/>
      <c r="S85" s="228"/>
      <c r="T85" s="228"/>
      <c r="U85" s="228"/>
      <c r="V85" s="229"/>
    </row>
    <row r="86" spans="1:22" ht="15">
      <c r="A86" s="58" t="s">
        <v>140</v>
      </c>
      <c r="B86" s="247" t="s">
        <v>141</v>
      </c>
      <c r="C86" s="248"/>
      <c r="D86" s="227"/>
      <c r="E86" s="228"/>
      <c r="F86" s="228"/>
      <c r="G86" s="228"/>
      <c r="H86" s="228"/>
      <c r="I86" s="229"/>
      <c r="J86" s="227"/>
      <c r="K86" s="228"/>
      <c r="L86" s="228"/>
      <c r="M86" s="228"/>
      <c r="N86" s="228"/>
      <c r="O86" s="229"/>
      <c r="P86" s="227"/>
      <c r="Q86" s="228"/>
      <c r="R86" s="228"/>
      <c r="S86" s="228"/>
      <c r="T86" s="228"/>
      <c r="U86" s="228"/>
      <c r="V86" s="229"/>
    </row>
    <row r="87" spans="1:22" ht="15">
      <c r="A87" s="70">
        <v>43467</v>
      </c>
      <c r="B87" s="240" t="s">
        <v>142</v>
      </c>
      <c r="C87" s="241"/>
      <c r="D87" s="239">
        <f>C57</f>
        <v>1230</v>
      </c>
      <c r="E87" s="228"/>
      <c r="F87" s="228"/>
      <c r="G87" s="228"/>
      <c r="H87" s="228"/>
      <c r="I87" s="229"/>
      <c r="J87" s="239">
        <f>D57</f>
        <v>41</v>
      </c>
      <c r="K87" s="228"/>
      <c r="L87" s="228"/>
      <c r="M87" s="228"/>
      <c r="N87" s="228"/>
      <c r="O87" s="229"/>
      <c r="P87" s="227">
        <v>17</v>
      </c>
      <c r="Q87" s="228"/>
      <c r="R87" s="228"/>
      <c r="S87" s="228"/>
      <c r="T87" s="228"/>
      <c r="U87" s="228"/>
      <c r="V87" s="229"/>
    </row>
    <row r="88" spans="1:22" ht="15">
      <c r="A88" s="70">
        <v>43498</v>
      </c>
      <c r="B88" s="240" t="s">
        <v>143</v>
      </c>
      <c r="C88" s="241"/>
      <c r="D88" s="239">
        <f>C72</f>
        <v>1470</v>
      </c>
      <c r="E88" s="228"/>
      <c r="F88" s="228"/>
      <c r="G88" s="228"/>
      <c r="H88" s="228"/>
      <c r="I88" s="229"/>
      <c r="J88" s="239">
        <f>D72</f>
        <v>49</v>
      </c>
      <c r="K88" s="228"/>
      <c r="L88" s="228"/>
      <c r="M88" s="228"/>
      <c r="N88" s="228"/>
      <c r="O88" s="229"/>
      <c r="P88" s="227">
        <v>20.6</v>
      </c>
      <c r="Q88" s="228"/>
      <c r="R88" s="228"/>
      <c r="S88" s="228"/>
      <c r="T88" s="228"/>
      <c r="U88" s="228"/>
      <c r="V88" s="229"/>
    </row>
    <row r="89" spans="1:22" ht="15">
      <c r="A89" s="58">
        <v>3</v>
      </c>
      <c r="B89" s="240" t="s">
        <v>144</v>
      </c>
      <c r="C89" s="241"/>
      <c r="D89" s="227">
        <v>570</v>
      </c>
      <c r="E89" s="228"/>
      <c r="F89" s="228"/>
      <c r="G89" s="228"/>
      <c r="H89" s="228"/>
      <c r="I89" s="229"/>
      <c r="J89" s="227">
        <v>19</v>
      </c>
      <c r="K89" s="228"/>
      <c r="L89" s="228"/>
      <c r="M89" s="228"/>
      <c r="N89" s="228"/>
      <c r="O89" s="229"/>
      <c r="P89" s="227">
        <v>7.9</v>
      </c>
      <c r="Q89" s="228"/>
      <c r="R89" s="228"/>
      <c r="S89" s="228"/>
      <c r="T89" s="228"/>
      <c r="U89" s="228"/>
      <c r="V89" s="229"/>
    </row>
    <row r="90" spans="1:22" ht="15">
      <c r="A90" s="64"/>
      <c r="B90" s="242" t="s">
        <v>134</v>
      </c>
      <c r="C90" s="243"/>
      <c r="D90" s="238">
        <f>D89+D88+D87+D85</f>
        <v>7200</v>
      </c>
      <c r="E90" s="231"/>
      <c r="F90" s="231"/>
      <c r="G90" s="231"/>
      <c r="H90" s="231"/>
      <c r="I90" s="232"/>
      <c r="J90" s="238">
        <f>J89+J88+J87+J85</f>
        <v>240</v>
      </c>
      <c r="K90" s="231"/>
      <c r="L90" s="231"/>
      <c r="M90" s="231"/>
      <c r="N90" s="231"/>
      <c r="O90" s="232"/>
      <c r="P90" s="230">
        <f>P89+P88+P87+P85</f>
        <v>100</v>
      </c>
      <c r="Q90" s="231"/>
      <c r="R90" s="231"/>
      <c r="S90" s="231"/>
      <c r="T90" s="231"/>
      <c r="U90" s="231"/>
      <c r="V90" s="232"/>
    </row>
    <row r="91" spans="1:2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</row>
    <row r="92" spans="1:22" ht="15">
      <c r="A92" s="224" t="s">
        <v>147</v>
      </c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</row>
    <row r="93" spans="1:22" ht="30" customHeight="1">
      <c r="A93" s="225" t="s">
        <v>14</v>
      </c>
      <c r="B93" s="225"/>
      <c r="C93" s="234" t="s">
        <v>148</v>
      </c>
      <c r="D93" s="234"/>
      <c r="E93" s="234"/>
      <c r="F93" s="234" t="s">
        <v>149</v>
      </c>
      <c r="G93" s="234"/>
      <c r="H93" s="234"/>
      <c r="I93" s="234" t="s">
        <v>117</v>
      </c>
      <c r="J93" s="234"/>
      <c r="K93" s="234"/>
      <c r="L93" s="234" t="s">
        <v>84</v>
      </c>
      <c r="M93" s="234"/>
      <c r="N93" s="234"/>
      <c r="O93" s="235" t="s">
        <v>36</v>
      </c>
      <c r="P93" s="236"/>
      <c r="Q93" s="236"/>
      <c r="R93" s="237"/>
      <c r="S93" s="235" t="s">
        <v>122</v>
      </c>
      <c r="T93" s="236"/>
      <c r="U93" s="236"/>
      <c r="V93" s="237"/>
    </row>
    <row r="94" spans="1:22" ht="15">
      <c r="A94" s="225">
        <v>1</v>
      </c>
      <c r="B94" s="225"/>
      <c r="C94" s="227" t="s">
        <v>150</v>
      </c>
      <c r="D94" s="228"/>
      <c r="E94" s="229"/>
      <c r="F94" s="227" t="s">
        <v>153</v>
      </c>
      <c r="G94" s="228"/>
      <c r="H94" s="229"/>
      <c r="I94" s="227" t="s">
        <v>155</v>
      </c>
      <c r="J94" s="228"/>
      <c r="K94" s="229"/>
      <c r="L94" s="227" t="s">
        <v>155</v>
      </c>
      <c r="M94" s="228"/>
      <c r="N94" s="229"/>
      <c r="O94" s="227" t="s">
        <v>161</v>
      </c>
      <c r="P94" s="228"/>
      <c r="Q94" s="228"/>
      <c r="R94" s="229"/>
      <c r="S94" s="227" t="s">
        <v>164</v>
      </c>
      <c r="T94" s="228"/>
      <c r="U94" s="228"/>
      <c r="V94" s="229"/>
    </row>
    <row r="95" spans="1:22" ht="15">
      <c r="A95" s="225">
        <v>2</v>
      </c>
      <c r="B95" s="225"/>
      <c r="C95" s="227" t="s">
        <v>150</v>
      </c>
      <c r="D95" s="228"/>
      <c r="E95" s="229"/>
      <c r="F95" s="227" t="s">
        <v>153</v>
      </c>
      <c r="G95" s="228"/>
      <c r="H95" s="229"/>
      <c r="I95" s="227" t="s">
        <v>157</v>
      </c>
      <c r="J95" s="228"/>
      <c r="K95" s="229"/>
      <c r="L95" s="227" t="s">
        <v>155</v>
      </c>
      <c r="M95" s="228"/>
      <c r="N95" s="229"/>
      <c r="O95" s="227" t="s">
        <v>162</v>
      </c>
      <c r="P95" s="228"/>
      <c r="Q95" s="228"/>
      <c r="R95" s="229"/>
      <c r="S95" s="227" t="s">
        <v>164</v>
      </c>
      <c r="T95" s="228"/>
      <c r="U95" s="228"/>
      <c r="V95" s="229"/>
    </row>
    <row r="96" spans="1:22" ht="15">
      <c r="A96" s="225">
        <v>3</v>
      </c>
      <c r="B96" s="225"/>
      <c r="C96" s="227" t="s">
        <v>150</v>
      </c>
      <c r="D96" s="228"/>
      <c r="E96" s="229"/>
      <c r="F96" s="227" t="s">
        <v>153</v>
      </c>
      <c r="G96" s="228"/>
      <c r="H96" s="229"/>
      <c r="I96" s="227" t="s">
        <v>154</v>
      </c>
      <c r="J96" s="228"/>
      <c r="K96" s="229"/>
      <c r="L96" s="227" t="s">
        <v>155</v>
      </c>
      <c r="M96" s="228"/>
      <c r="N96" s="229"/>
      <c r="O96" s="227" t="s">
        <v>163</v>
      </c>
      <c r="P96" s="228"/>
      <c r="Q96" s="228"/>
      <c r="R96" s="229"/>
      <c r="S96" s="227" t="s">
        <v>164</v>
      </c>
      <c r="T96" s="228"/>
      <c r="U96" s="228"/>
      <c r="V96" s="229"/>
    </row>
    <row r="97" spans="1:22" ht="15">
      <c r="A97" s="225">
        <v>4</v>
      </c>
      <c r="B97" s="225"/>
      <c r="C97" s="227" t="s">
        <v>151</v>
      </c>
      <c r="D97" s="228"/>
      <c r="E97" s="229"/>
      <c r="F97" s="227" t="s">
        <v>154</v>
      </c>
      <c r="G97" s="228"/>
      <c r="H97" s="229"/>
      <c r="I97" s="227" t="s">
        <v>153</v>
      </c>
      <c r="J97" s="228"/>
      <c r="K97" s="229"/>
      <c r="L97" s="227" t="s">
        <v>159</v>
      </c>
      <c r="M97" s="228"/>
      <c r="N97" s="229"/>
      <c r="O97" s="227" t="s">
        <v>159</v>
      </c>
      <c r="P97" s="228"/>
      <c r="Q97" s="228"/>
      <c r="R97" s="229"/>
      <c r="S97" s="227" t="s">
        <v>165</v>
      </c>
      <c r="T97" s="228"/>
      <c r="U97" s="228"/>
      <c r="V97" s="229"/>
    </row>
    <row r="98" spans="1:22" ht="15">
      <c r="A98" s="233" t="s">
        <v>134</v>
      </c>
      <c r="B98" s="233"/>
      <c r="C98" s="230" t="s">
        <v>152</v>
      </c>
      <c r="D98" s="231"/>
      <c r="E98" s="232"/>
      <c r="F98" s="230" t="s">
        <v>156</v>
      </c>
      <c r="G98" s="231"/>
      <c r="H98" s="232"/>
      <c r="I98" s="230" t="s">
        <v>158</v>
      </c>
      <c r="J98" s="231"/>
      <c r="K98" s="232"/>
      <c r="L98" s="230" t="s">
        <v>159</v>
      </c>
      <c r="M98" s="231"/>
      <c r="N98" s="232"/>
      <c r="O98" s="230" t="s">
        <v>160</v>
      </c>
      <c r="P98" s="231"/>
      <c r="Q98" s="231"/>
      <c r="R98" s="232"/>
      <c r="S98" s="230" t="s">
        <v>166</v>
      </c>
      <c r="T98" s="231"/>
      <c r="U98" s="231"/>
      <c r="V98" s="232"/>
    </row>
    <row r="99" spans="1:22" ht="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</row>
    <row r="100" spans="1:22" ht="15">
      <c r="A100" s="224" t="s">
        <v>167</v>
      </c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</row>
    <row r="101" spans="1:22" ht="15">
      <c r="A101" s="64" t="s">
        <v>168</v>
      </c>
      <c r="B101" s="64" t="s">
        <v>169</v>
      </c>
      <c r="C101" s="225" t="s">
        <v>38</v>
      </c>
      <c r="D101" s="225"/>
      <c r="E101" s="225"/>
      <c r="F101" s="225" t="s">
        <v>2</v>
      </c>
      <c r="G101" s="225"/>
      <c r="H101" s="225"/>
      <c r="I101" s="225" t="s">
        <v>145</v>
      </c>
      <c r="J101" s="225"/>
      <c r="K101" s="225"/>
      <c r="L101" s="225"/>
      <c r="M101" s="225" t="s">
        <v>170</v>
      </c>
      <c r="N101" s="225"/>
      <c r="O101" s="225"/>
      <c r="P101" s="225"/>
      <c r="Q101" s="225"/>
      <c r="R101" s="225"/>
      <c r="S101" s="225"/>
      <c r="T101" s="225"/>
      <c r="U101" s="225"/>
      <c r="V101" s="225"/>
    </row>
    <row r="102" spans="1:22" ht="15">
      <c r="A102" s="64">
        <v>1</v>
      </c>
      <c r="B102" s="68" t="s">
        <v>75</v>
      </c>
      <c r="C102" s="225">
        <v>4</v>
      </c>
      <c r="D102" s="225"/>
      <c r="E102" s="225"/>
      <c r="F102" s="225">
        <v>120</v>
      </c>
      <c r="G102" s="225"/>
      <c r="H102" s="225"/>
      <c r="I102" s="225">
        <v>4</v>
      </c>
      <c r="J102" s="225"/>
      <c r="K102" s="225"/>
      <c r="L102" s="225"/>
      <c r="M102" s="225" t="s">
        <v>157</v>
      </c>
      <c r="N102" s="225"/>
      <c r="O102" s="225"/>
      <c r="P102" s="225"/>
      <c r="Q102" s="225"/>
      <c r="R102" s="225"/>
      <c r="S102" s="225"/>
      <c r="T102" s="225"/>
      <c r="U102" s="225"/>
      <c r="V102" s="225"/>
    </row>
    <row r="103" spans="1:22" ht="15">
      <c r="A103" s="64">
        <v>2</v>
      </c>
      <c r="B103" s="68" t="s">
        <v>75</v>
      </c>
      <c r="C103" s="225">
        <v>6</v>
      </c>
      <c r="D103" s="225"/>
      <c r="E103" s="225"/>
      <c r="F103" s="225">
        <v>120</v>
      </c>
      <c r="G103" s="225"/>
      <c r="H103" s="225"/>
      <c r="I103" s="225">
        <v>4</v>
      </c>
      <c r="J103" s="225"/>
      <c r="K103" s="225"/>
      <c r="L103" s="225"/>
      <c r="M103" s="225" t="s">
        <v>154</v>
      </c>
      <c r="N103" s="225"/>
      <c r="O103" s="225"/>
      <c r="P103" s="225"/>
      <c r="Q103" s="225"/>
      <c r="R103" s="225"/>
      <c r="S103" s="225"/>
      <c r="T103" s="225"/>
      <c r="U103" s="225"/>
      <c r="V103" s="225"/>
    </row>
    <row r="104" spans="1:22" ht="15">
      <c r="A104" s="64">
        <v>2</v>
      </c>
      <c r="B104" s="68" t="s">
        <v>83</v>
      </c>
      <c r="C104" s="225">
        <v>8</v>
      </c>
      <c r="D104" s="225"/>
      <c r="E104" s="225"/>
      <c r="F104" s="225">
        <v>240</v>
      </c>
      <c r="G104" s="225"/>
      <c r="H104" s="225"/>
      <c r="I104" s="225">
        <v>8</v>
      </c>
      <c r="J104" s="225"/>
      <c r="K104" s="225"/>
      <c r="L104" s="225"/>
      <c r="M104" s="225" t="s">
        <v>153</v>
      </c>
      <c r="N104" s="225"/>
      <c r="O104" s="225"/>
      <c r="P104" s="225"/>
      <c r="Q104" s="225"/>
      <c r="R104" s="225"/>
      <c r="S104" s="225"/>
      <c r="T104" s="225"/>
      <c r="U104" s="225"/>
      <c r="V104" s="225"/>
    </row>
    <row r="105" spans="1:2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:22" ht="15">
      <c r="A106" s="224" t="s">
        <v>173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</row>
    <row r="107" spans="1:22" ht="15">
      <c r="A107" s="64" t="s">
        <v>168</v>
      </c>
      <c r="B107" s="64" t="s">
        <v>171</v>
      </c>
      <c r="C107" s="225" t="s">
        <v>2</v>
      </c>
      <c r="D107" s="225"/>
      <c r="E107" s="225"/>
      <c r="F107" s="225"/>
      <c r="G107" s="225"/>
      <c r="H107" s="225"/>
      <c r="I107" s="225"/>
      <c r="J107" s="225" t="s">
        <v>145</v>
      </c>
      <c r="K107" s="225"/>
      <c r="L107" s="225"/>
      <c r="M107" s="225"/>
      <c r="N107" s="225"/>
      <c r="O107" s="225" t="s">
        <v>174</v>
      </c>
      <c r="P107" s="225"/>
      <c r="Q107" s="225"/>
      <c r="R107" s="225"/>
      <c r="S107" s="225"/>
      <c r="T107" s="225"/>
      <c r="U107" s="225"/>
      <c r="V107" s="225"/>
    </row>
    <row r="108" spans="1:22" ht="15">
      <c r="A108" s="64">
        <v>1</v>
      </c>
      <c r="B108" s="64" t="s">
        <v>172</v>
      </c>
      <c r="C108" s="225">
        <v>90</v>
      </c>
      <c r="D108" s="225"/>
      <c r="E108" s="225"/>
      <c r="F108" s="225"/>
      <c r="G108" s="225"/>
      <c r="H108" s="225"/>
      <c r="I108" s="225"/>
      <c r="J108" s="225">
        <v>3</v>
      </c>
      <c r="K108" s="225"/>
      <c r="L108" s="225"/>
      <c r="M108" s="225"/>
      <c r="N108" s="225"/>
      <c r="O108" s="225" t="s">
        <v>175</v>
      </c>
      <c r="P108" s="225"/>
      <c r="Q108" s="225"/>
      <c r="R108" s="225"/>
      <c r="S108" s="225"/>
      <c r="T108" s="225"/>
      <c r="U108" s="225"/>
      <c r="V108" s="225"/>
    </row>
    <row r="109" spans="1:2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</row>
    <row r="110" spans="1:22" ht="15">
      <c r="A110" s="224" t="s">
        <v>176</v>
      </c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</row>
    <row r="111" spans="1:22" ht="15">
      <c r="A111" s="64" t="s">
        <v>168</v>
      </c>
      <c r="B111" s="57" t="s">
        <v>177</v>
      </c>
      <c r="C111" s="225" t="s">
        <v>2</v>
      </c>
      <c r="D111" s="225"/>
      <c r="E111" s="225"/>
      <c r="F111" s="225"/>
      <c r="G111" s="225"/>
      <c r="H111" s="225"/>
      <c r="I111" s="225"/>
      <c r="J111" s="225" t="s">
        <v>145</v>
      </c>
      <c r="K111" s="225"/>
      <c r="L111" s="225"/>
      <c r="M111" s="225"/>
      <c r="N111" s="225"/>
      <c r="O111" s="225" t="s">
        <v>170</v>
      </c>
      <c r="P111" s="225"/>
      <c r="Q111" s="225"/>
      <c r="R111" s="225"/>
      <c r="S111" s="225"/>
      <c r="T111" s="225"/>
      <c r="U111" s="225"/>
      <c r="V111" s="225"/>
    </row>
    <row r="112" spans="1:22" ht="44.25" customHeight="1">
      <c r="A112" s="64">
        <v>1</v>
      </c>
      <c r="B112" s="71" t="s">
        <v>178</v>
      </c>
      <c r="C112" s="226">
        <v>90</v>
      </c>
      <c r="D112" s="226"/>
      <c r="E112" s="226"/>
      <c r="F112" s="226"/>
      <c r="G112" s="226"/>
      <c r="H112" s="226"/>
      <c r="I112" s="226"/>
      <c r="J112" s="226">
        <v>3</v>
      </c>
      <c r="K112" s="226"/>
      <c r="L112" s="226"/>
      <c r="M112" s="226"/>
      <c r="N112" s="226"/>
      <c r="O112" s="226" t="s">
        <v>159</v>
      </c>
      <c r="P112" s="226"/>
      <c r="Q112" s="226"/>
      <c r="R112" s="226"/>
      <c r="S112" s="226"/>
      <c r="T112" s="226"/>
      <c r="U112" s="226"/>
      <c r="V112" s="226"/>
    </row>
    <row r="113" spans="1:22" ht="36">
      <c r="A113" s="64">
        <v>2</v>
      </c>
      <c r="B113" s="71" t="s">
        <v>179</v>
      </c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</row>
    <row r="114" spans="1:2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</row>
    <row r="115" spans="1:22" ht="15">
      <c r="A115" s="54"/>
      <c r="B115" s="221" t="s">
        <v>86</v>
      </c>
      <c r="C115" s="221"/>
      <c r="D115" s="221"/>
      <c r="E115" s="221"/>
      <c r="F115" s="65"/>
      <c r="G115" s="65"/>
      <c r="H115" s="222" t="s">
        <v>87</v>
      </c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</row>
    <row r="116" spans="1:22" ht="15">
      <c r="A116" s="65"/>
      <c r="B116" s="65" t="s">
        <v>53</v>
      </c>
      <c r="C116" s="53" t="s">
        <v>54</v>
      </c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</row>
    <row r="117" spans="1:22" ht="15">
      <c r="A117" s="65"/>
      <c r="B117" s="53" t="s">
        <v>55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</row>
    <row r="118" spans="1:22" ht="15">
      <c r="A118" s="65"/>
      <c r="B118" s="53" t="s">
        <v>56</v>
      </c>
      <c r="C118" s="53"/>
      <c r="D118" s="53"/>
      <c r="E118" s="53"/>
      <c r="F118" s="53"/>
      <c r="G118" s="53"/>
      <c r="H118" s="223" t="s">
        <v>180</v>
      </c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</row>
    <row r="119" spans="1:22" ht="1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</row>
    <row r="120" spans="1:22" ht="1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</row>
  </sheetData>
  <sheetProtection/>
  <mergeCells count="136">
    <mergeCell ref="J5:J9"/>
    <mergeCell ref="L3:L9"/>
    <mergeCell ref="A83:V83"/>
    <mergeCell ref="O3:V4"/>
    <mergeCell ref="O5:P5"/>
    <mergeCell ref="O6:V6"/>
    <mergeCell ref="O8:V8"/>
    <mergeCell ref="H3:K3"/>
    <mergeCell ref="N4:N9"/>
    <mergeCell ref="M4:M9"/>
    <mergeCell ref="E3:G3"/>
    <mergeCell ref="A1:N1"/>
    <mergeCell ref="A42:N42"/>
    <mergeCell ref="A11:V11"/>
    <mergeCell ref="B3:B9"/>
    <mergeCell ref="C4:C9"/>
    <mergeCell ref="D4:D9"/>
    <mergeCell ref="E4:E9"/>
    <mergeCell ref="I5:I9"/>
    <mergeCell ref="M3:N3"/>
    <mergeCell ref="C3:D3"/>
    <mergeCell ref="A84:C84"/>
    <mergeCell ref="P84:V84"/>
    <mergeCell ref="A3:A9"/>
    <mergeCell ref="A43:N43"/>
    <mergeCell ref="A58:N58"/>
    <mergeCell ref="C75:L75"/>
    <mergeCell ref="K5:K9"/>
    <mergeCell ref="H4:H9"/>
    <mergeCell ref="G4:G9"/>
    <mergeCell ref="I4:K4"/>
    <mergeCell ref="A76:V76"/>
    <mergeCell ref="B85:C85"/>
    <mergeCell ref="B86:C86"/>
    <mergeCell ref="B87:C87"/>
    <mergeCell ref="J84:O84"/>
    <mergeCell ref="D84:I84"/>
    <mergeCell ref="D85:I85"/>
    <mergeCell ref="F4:F9"/>
    <mergeCell ref="B88:C88"/>
    <mergeCell ref="B89:C89"/>
    <mergeCell ref="B90:C90"/>
    <mergeCell ref="J86:O86"/>
    <mergeCell ref="J87:O87"/>
    <mergeCell ref="J88:O88"/>
    <mergeCell ref="J89:O89"/>
    <mergeCell ref="D86:I86"/>
    <mergeCell ref="D87:I87"/>
    <mergeCell ref="D88:I88"/>
    <mergeCell ref="J90:O90"/>
    <mergeCell ref="D90:I90"/>
    <mergeCell ref="P85:V85"/>
    <mergeCell ref="P86:V86"/>
    <mergeCell ref="P87:V87"/>
    <mergeCell ref="P88:V88"/>
    <mergeCell ref="P89:V89"/>
    <mergeCell ref="P90:V90"/>
    <mergeCell ref="D89:I89"/>
    <mergeCell ref="J85:O85"/>
    <mergeCell ref="A92:V92"/>
    <mergeCell ref="A93:B93"/>
    <mergeCell ref="A94:B94"/>
    <mergeCell ref="A95:B95"/>
    <mergeCell ref="A96:B96"/>
    <mergeCell ref="A97:B97"/>
    <mergeCell ref="O93:R93"/>
    <mergeCell ref="S93:V93"/>
    <mergeCell ref="C95:E95"/>
    <mergeCell ref="C96:E96"/>
    <mergeCell ref="A98:B98"/>
    <mergeCell ref="C93:E93"/>
    <mergeCell ref="F93:H93"/>
    <mergeCell ref="I93:K93"/>
    <mergeCell ref="L93:N93"/>
    <mergeCell ref="F98:H98"/>
    <mergeCell ref="I94:K94"/>
    <mergeCell ref="I95:K95"/>
    <mergeCell ref="I96:K96"/>
    <mergeCell ref="C94:E94"/>
    <mergeCell ref="C97:E97"/>
    <mergeCell ref="C98:E98"/>
    <mergeCell ref="F94:H94"/>
    <mergeCell ref="F95:H95"/>
    <mergeCell ref="F96:H96"/>
    <mergeCell ref="F97:H97"/>
    <mergeCell ref="I97:K97"/>
    <mergeCell ref="I98:K98"/>
    <mergeCell ref="L94:N94"/>
    <mergeCell ref="L95:N95"/>
    <mergeCell ref="L96:N96"/>
    <mergeCell ref="L97:N97"/>
    <mergeCell ref="L98:N98"/>
    <mergeCell ref="O94:R94"/>
    <mergeCell ref="O95:R95"/>
    <mergeCell ref="O96:R96"/>
    <mergeCell ref="O97:R97"/>
    <mergeCell ref="O98:R98"/>
    <mergeCell ref="S94:V94"/>
    <mergeCell ref="S95:V95"/>
    <mergeCell ref="S96:V96"/>
    <mergeCell ref="S97:V97"/>
    <mergeCell ref="S98:V98"/>
    <mergeCell ref="A100:V100"/>
    <mergeCell ref="C101:E101"/>
    <mergeCell ref="F101:H101"/>
    <mergeCell ref="I101:L101"/>
    <mergeCell ref="M101:V101"/>
    <mergeCell ref="A106:V106"/>
    <mergeCell ref="C102:E102"/>
    <mergeCell ref="C103:E103"/>
    <mergeCell ref="C104:E104"/>
    <mergeCell ref="F102:H102"/>
    <mergeCell ref="F103:H103"/>
    <mergeCell ref="F104:H104"/>
    <mergeCell ref="I102:L102"/>
    <mergeCell ref="I103:L103"/>
    <mergeCell ref="I104:L104"/>
    <mergeCell ref="M102:V102"/>
    <mergeCell ref="M103:V103"/>
    <mergeCell ref="M104:V104"/>
    <mergeCell ref="C107:I107"/>
    <mergeCell ref="C108:I108"/>
    <mergeCell ref="J107:N107"/>
    <mergeCell ref="J108:N108"/>
    <mergeCell ref="O107:V107"/>
    <mergeCell ref="O108:V108"/>
    <mergeCell ref="B115:E115"/>
    <mergeCell ref="H115:V115"/>
    <mergeCell ref="H118:V118"/>
    <mergeCell ref="A110:V110"/>
    <mergeCell ref="C111:I111"/>
    <mergeCell ref="J111:N111"/>
    <mergeCell ref="O111:V111"/>
    <mergeCell ref="C112:I113"/>
    <mergeCell ref="J112:N113"/>
    <mergeCell ref="O112:V113"/>
  </mergeCells>
  <printOptions/>
  <pageMargins left="0.2362204724409449" right="0.2362204724409449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Inna</cp:lastModifiedBy>
  <cp:lastPrinted>2020-02-07T05:08:06Z</cp:lastPrinted>
  <dcterms:created xsi:type="dcterms:W3CDTF">2016-09-11T17:41:28Z</dcterms:created>
  <dcterms:modified xsi:type="dcterms:W3CDTF">2020-02-23T16:39:30Z</dcterms:modified>
  <cp:category/>
  <cp:version/>
  <cp:contentType/>
  <cp:contentStatus/>
</cp:coreProperties>
</file>